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JDutcher01\Desktop\"/>
    </mc:Choice>
  </mc:AlternateContent>
  <xr:revisionPtr revIDLastSave="0" documentId="8_{2AFFAE44-81B1-4B7F-85E9-9AFF2148F087}" xr6:coauthVersionLast="47" xr6:coauthVersionMax="47" xr10:uidLastSave="{00000000-0000-0000-0000-000000000000}"/>
  <bookViews>
    <workbookView xWindow="-16110" yWindow="7485" windowWidth="15060" windowHeight="11835" xr2:uid="{53619E26-38BF-453C-8498-6885EB1AA018}"/>
  </bookViews>
  <sheets>
    <sheet name="AC 1% &amp; Full Rate Tables" sheetId="2" r:id="rId1"/>
  </sheets>
  <definedNames>
    <definedName name="_xlnm._FilterDatabase" localSheetId="0" hidden="1">'AC 1% &amp; Full Rate Tables'!$A$8:$O$8</definedName>
    <definedName name="_xlnm.Print_Titles" localSheetId="0">'AC 1% &amp; Full Rate Tables'!$1:$7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2" i="2" l="1"/>
  <c r="M64" i="2" s="1"/>
  <c r="N62" i="2"/>
  <c r="O62" i="2"/>
  <c r="L62" i="2"/>
  <c r="L64" i="2" s="1"/>
  <c r="I62" i="2"/>
  <c r="H62" i="2"/>
  <c r="I12" i="2"/>
  <c r="L12" i="2"/>
  <c r="M12" i="2"/>
  <c r="N12" i="2"/>
  <c r="O12" i="2"/>
  <c r="H12" i="2"/>
  <c r="N64" i="2" l="1"/>
  <c r="I64" i="2"/>
  <c r="O64" i="2"/>
  <c r="H64" i="2"/>
</calcChain>
</file>

<file path=xl/sharedStrings.xml><?xml version="1.0" encoding="utf-8"?>
<sst xmlns="http://schemas.openxmlformats.org/spreadsheetml/2006/main" count="158" uniqueCount="96">
  <si>
    <t xml:space="preserve">KEY -  </t>
  </si>
  <si>
    <t>Rate Change Based on Current Review of Costs and Cost of One Percent Rate Change</t>
  </si>
  <si>
    <t>HHSC Programs</t>
  </si>
  <si>
    <t>Last Legislative or Federal Rate Increase</t>
  </si>
  <si>
    <t>Last Legislative or Federal Rate Decrease</t>
  </si>
  <si>
    <t>Method of Determining Rate Change</t>
  </si>
  <si>
    <t>Estimated 
2022-2023 Biennial Cost</t>
  </si>
  <si>
    <t>Percentage Rate Change to Fully Fund Methodology</t>
  </si>
  <si>
    <t>Estimated 2024-25 Biennial Cost
of Rate Change</t>
  </si>
  <si>
    <t>Date</t>
  </si>
  <si>
    <t>Percent</t>
  </si>
  <si>
    <t>AF</t>
  </si>
  <si>
    <t>GR</t>
  </si>
  <si>
    <t>NonMedicaid Services</t>
  </si>
  <si>
    <t>B</t>
  </si>
  <si>
    <t>HHSC Medicaid</t>
  </si>
  <si>
    <t>M</t>
  </si>
  <si>
    <t>ASC/HASC PT 51/52</t>
  </si>
  <si>
    <t>Anesthesia - Adult</t>
  </si>
  <si>
    <t>Anesthesia - Child</t>
  </si>
  <si>
    <t>Anesthesia - Certified 
Registered Nurse Anesthetist - Adults</t>
  </si>
  <si>
    <t>Anesthesia - Certified 
Registered Nurse Anesthetist - Children</t>
  </si>
  <si>
    <t>Birthing Centers - Facility Services</t>
  </si>
  <si>
    <t>Birthing Centers - Professional Services</t>
  </si>
  <si>
    <t>Dental Services - Adults</t>
  </si>
  <si>
    <t>A,CD</t>
  </si>
  <si>
    <t>Dental Services - Children's</t>
  </si>
  <si>
    <t>CD,M</t>
  </si>
  <si>
    <t>Environmental Lead Investigations</t>
  </si>
  <si>
    <t>New Benefit</t>
  </si>
  <si>
    <t>A</t>
  </si>
  <si>
    <t>Family Planning Clinics - Adults</t>
  </si>
  <si>
    <t xml:space="preserve">Family Planning Clinics - Children </t>
  </si>
  <si>
    <t>HHA Services (Excluding Therapy)</t>
  </si>
  <si>
    <t>Laboratory Services - Adults</t>
  </si>
  <si>
    <t>Laboratory Services - Children</t>
  </si>
  <si>
    <t>Long-Acting Reversible Contraceptive (LARC), Sterilization, and Associated Services - Adults</t>
  </si>
  <si>
    <t>NA</t>
  </si>
  <si>
    <t>CD</t>
  </si>
  <si>
    <t>Long-Acting Reversible Contraceptive (LARC), Sterilization, and Associated Services - Children</t>
  </si>
  <si>
    <t>Maternity Service Clinic</t>
  </si>
  <si>
    <t>Orthodontics - Adults</t>
  </si>
  <si>
    <t>Orthodontics - Children</t>
  </si>
  <si>
    <t>Physician- Administered Drugs/Biological Fees (Nononcology)</t>
  </si>
  <si>
    <t>Physician-Administered Oncology Drugs</t>
  </si>
  <si>
    <t>Physicians Vaccine Administration - Adults</t>
  </si>
  <si>
    <t>ACA increase to Medicare for Evaluation and Management Services for two years</t>
  </si>
  <si>
    <t>ACA increases expire</t>
  </si>
  <si>
    <t>Physicians Vaccine Administration - Children</t>
  </si>
  <si>
    <t>B, M,CD</t>
  </si>
  <si>
    <t>B, CD</t>
  </si>
  <si>
    <t>Therapy Services - Comprehensive Outpatient Rehabilitation Facility (CORF) /  Outpatient Rehabilitation Facility (ORF) (PT 65, PS25)</t>
  </si>
  <si>
    <t>N/A</t>
  </si>
  <si>
    <t>Therapy Services - Home Health Agency - Adults</t>
  </si>
  <si>
    <t>Therapy Services - Home Health Agency - Children</t>
  </si>
  <si>
    <t>Therapy Services - Independent Therapists (PT 34, 35, 50) - Adults</t>
  </si>
  <si>
    <t>Therapy Services - Independent Therapists (PT 34, 35, 50) - Children</t>
  </si>
  <si>
    <t>THSteps Medical</t>
  </si>
  <si>
    <t>THSteps Newborn </t>
  </si>
  <si>
    <r>
      <rPr>
        <b/>
        <sz val="8"/>
        <rFont val="Verdana"/>
        <family val="2"/>
      </rPr>
      <t>CR</t>
    </r>
    <r>
      <rPr>
        <sz val="8"/>
        <rFont val="Verdana"/>
        <family val="2"/>
      </rPr>
      <t xml:space="preserve"> - Cost Reports used for prospective rate - trend to FY 2024-25</t>
    </r>
  </si>
  <si>
    <r>
      <rPr>
        <b/>
        <sz val="8"/>
        <rFont val="Verdana"/>
        <family val="2"/>
      </rPr>
      <t>T</t>
    </r>
    <r>
      <rPr>
        <sz val="8"/>
        <rFont val="Verdana"/>
        <family val="2"/>
      </rPr>
      <t xml:space="preserve"> - Trending from current rate to FY 2024-25</t>
    </r>
  </si>
  <si>
    <r>
      <rPr>
        <b/>
        <sz val="8"/>
        <rFont val="Verdana"/>
        <family val="2"/>
      </rPr>
      <t>M</t>
    </r>
    <r>
      <rPr>
        <sz val="8"/>
        <rFont val="Verdana"/>
        <family val="2"/>
      </rPr>
      <t xml:space="preserve"> - Based on Medicare rates</t>
    </r>
  </si>
  <si>
    <r>
      <rPr>
        <b/>
        <sz val="8"/>
        <rFont val="Verdana"/>
        <family val="2"/>
      </rPr>
      <t>PA</t>
    </r>
    <r>
      <rPr>
        <sz val="8"/>
        <rFont val="Verdana"/>
        <family val="2"/>
      </rPr>
      <t xml:space="preserve"> - Pro forma analysis</t>
    </r>
  </si>
  <si>
    <r>
      <t xml:space="preserve">Durable Medical Equipment, Prosthetics, Orthotics, Supplies (DMEPOS) 
</t>
    </r>
    <r>
      <rPr>
        <i/>
        <sz val="9"/>
        <rFont val="Verdana"/>
        <family val="2"/>
      </rPr>
      <t>[Diabetic Equipment and Supplies, Hearing Services, Hospital Beds and Accessories, Incontinence Supplies, Kidney Machines and Access, Miscellaneous DME Equipment and Supplies, Mobility Aids, Neurostimulators, Nutrition (Enteral and Parenteral), Orthotics, Oxygen and Related Respiratory Equipment, Prosthetics, Speech Generating Devices/Augmentive Communication Devices , Wheel Chairs , Wound Therapy , Vision]</t>
    </r>
  </si>
  <si>
    <t>Various
2008</t>
  </si>
  <si>
    <t>NonMedicaid Services Total</t>
  </si>
  <si>
    <t>Acute Care Services Total</t>
  </si>
  <si>
    <r>
      <rPr>
        <b/>
        <sz val="8"/>
        <rFont val="Verdana"/>
        <family val="2"/>
      </rPr>
      <t xml:space="preserve">A </t>
    </r>
    <r>
      <rPr>
        <sz val="8"/>
        <rFont val="Verdana"/>
        <family val="2"/>
      </rPr>
      <t>- Access based</t>
    </r>
  </si>
  <si>
    <r>
      <rPr>
        <b/>
        <sz val="8"/>
        <rFont val="Verdana"/>
        <family val="2"/>
      </rPr>
      <t>B</t>
    </r>
    <r>
      <rPr>
        <sz val="8"/>
        <rFont val="Verdana"/>
        <family val="2"/>
      </rPr>
      <t xml:space="preserve"> - Based on rates from other Medicaid programs</t>
    </r>
  </si>
  <si>
    <r>
      <rPr>
        <b/>
        <sz val="8"/>
        <rFont val="Verdana"/>
        <family val="2"/>
      </rPr>
      <t>BR</t>
    </r>
    <r>
      <rPr>
        <sz val="8"/>
        <rFont val="Verdana"/>
        <family val="2"/>
      </rPr>
      <t xml:space="preserve"> - Blue Ribbon file of claims data</t>
    </r>
  </si>
  <si>
    <r>
      <rPr>
        <b/>
        <sz val="8"/>
        <rFont val="Verdana"/>
        <family val="2"/>
      </rPr>
      <t>CD</t>
    </r>
    <r>
      <rPr>
        <sz val="8"/>
        <rFont val="Verdana"/>
        <family val="2"/>
      </rPr>
      <t xml:space="preserve"> - Percent of claims data</t>
    </r>
  </si>
  <si>
    <t>Provider Reimbursement Rate Tables - HHSC Acute Care Services</t>
  </si>
  <si>
    <t>Family Planning Program</t>
  </si>
  <si>
    <t>Ambulatory Surgical Center/Hospital Based Ambulatory Surgical Center (ASC/HASC) TOS F</t>
  </si>
  <si>
    <t>HHSC Acute Care Medicaid Total</t>
  </si>
  <si>
    <t>Children with Special Health care Needs (CSHCN)</t>
  </si>
  <si>
    <t>Tuberculosis Clinics </t>
  </si>
  <si>
    <t>Texas Women's Health Program</t>
  </si>
  <si>
    <t>Certified Nurse Midwife (CNM), Licensed Clinical Social Worker (LCSW), Licensed Marriage and Family Therapist (LMFT), Psychologist</t>
  </si>
  <si>
    <t>Outpatient Imaging</t>
  </si>
  <si>
    <r>
      <rPr>
        <b/>
        <sz val="10"/>
        <rFont val="Verdana"/>
        <family val="2"/>
      </rPr>
      <t>Note 1:</t>
    </r>
    <r>
      <rPr>
        <sz val="10"/>
        <rFont val="Verdana"/>
        <family val="2"/>
      </rPr>
      <t xml:space="preserve"> Recommended rate increase is based on the current medical inflation due to increasing supply and/or staffing costs. </t>
    </r>
  </si>
  <si>
    <t>Ambulance Services
(Air Transportation) 
Note 1</t>
  </si>
  <si>
    <t>Ambulance Services
(Ground Transportation)
Note 1</t>
  </si>
  <si>
    <t>Ambulance Services Supplies, BLS, ALS
(Air &amp; Ground) 
Note 1</t>
  </si>
  <si>
    <t>Mental health TCM and Rehab (T1017) 
Note 1</t>
  </si>
  <si>
    <t>Physician And Other Practitioners - ADULT
(Pa, Audiologist, Chiropractor, Geneticist, Nephrology, Optometrist/Optician, Physician And Other Practitioners, 
Podiatrists,Portable Xray Supplier)
Note 2</t>
  </si>
  <si>
    <t>Physician And Other Practitioners - Child
(Pa, Audiologist, Chiropractor, Geneticist, Nephrology, Optometrist/Optician, Physician And Other Practitioners, 
Podiatrists,Portable Xray Supplier )
Note 2</t>
  </si>
  <si>
    <t>Therapy Services - Early Childhood Intervention (ECI)</t>
  </si>
  <si>
    <t>THSteps Private Duty Nursing (PDN) 
Note 1</t>
  </si>
  <si>
    <t>Substance Use Disorder Services (Chemical Dependency Treatment Facility) 
Note 1</t>
  </si>
  <si>
    <t>ECI - Specialized skills training (SST)</t>
  </si>
  <si>
    <t>THSteps Personal Care Services (PCS) 
Note 1, 3</t>
  </si>
  <si>
    <r>
      <t>Note 4:</t>
    </r>
    <r>
      <rPr>
        <sz val="10"/>
        <color rgb="FF000000"/>
        <rFont val="Verdana"/>
        <family val="2"/>
      </rPr>
      <t xml:space="preserve"> Estimated Costs for 2024-2025 may be lower due to decreased utilization and/or projected utilization. </t>
    </r>
  </si>
  <si>
    <t>Estimated 2024-25
Biennial Cost of
One Percent Rate Change
Note 4</t>
  </si>
  <si>
    <r>
      <rPr>
        <b/>
        <sz val="10"/>
        <rFont val="Verdana"/>
        <family val="2"/>
      </rPr>
      <t>Note 3:</t>
    </r>
    <r>
      <rPr>
        <sz val="10"/>
        <rFont val="Verdana"/>
        <family val="2"/>
      </rPr>
      <t xml:space="preserve"> Included Detail Financial Arrangement Code 10 (Long Term Care Services) into the PCS set.</t>
    </r>
  </si>
  <si>
    <r>
      <rPr>
        <b/>
        <sz val="10"/>
        <rFont val="Verdana"/>
        <family val="2"/>
      </rPr>
      <t>Note 2:</t>
    </r>
    <r>
      <rPr>
        <sz val="10"/>
        <rFont val="Verdana"/>
        <family val="2"/>
      </rPr>
      <t xml:space="preserve"> Estimated total to fully fund in listed topic includes Evaluation and Management (E&amp;M) procedure codes blended with RVU/Conversion factor rates.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</si>
</sst>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quot;$&quot;* #,##0_);_(&quot;$&quot;* \(#,##0\);_(&quot;$&quot;* &quot;-&quot;????_);_(@_)"/>
    <numFmt numFmtId="166" formatCode="&quot;$&quot;#,##0"/>
    <numFmt numFmtId="167" formatCode="_(* #,##0_);_(* \(#,##0\);_(* &quot;-&quot;??_);_(@_)"/>
  </numFmts>
  <fonts count="21" x14ac:knownFonts="1">
    <font>
      <sz val="12"/>
      <color theme="1"/>
      <name val="Verdana"/>
      <family val="2"/>
    </font>
    <font>
      <sz val="12"/>
      <color theme="1"/>
      <name val="Verdana"/>
      <family val="2"/>
    </font>
    <font>
      <sz val="10"/>
      <color theme="1"/>
      <name val="Arial"/>
      <family val="2"/>
    </font>
    <font>
      <sz val="10"/>
      <name val="Arial"/>
      <family val="2"/>
    </font>
    <font>
      <sz val="11"/>
      <color theme="1"/>
      <name val="Calibri"/>
      <family val="2"/>
      <scheme val="minor"/>
    </font>
    <font>
      <sz val="10"/>
      <color theme="1"/>
      <name val="Times New Roman"/>
      <family val="2"/>
    </font>
    <font>
      <b/>
      <sz val="8"/>
      <name val="Verdana"/>
      <family val="2"/>
    </font>
    <font>
      <b/>
      <sz val="12"/>
      <name val="Verdana"/>
      <family val="2"/>
    </font>
    <font>
      <b/>
      <sz val="9"/>
      <name val="Verdana"/>
      <family val="2"/>
    </font>
    <font>
      <sz val="8"/>
      <name val="Verdana"/>
      <family val="2"/>
    </font>
    <font>
      <sz val="10"/>
      <name val="Verdana"/>
      <family val="2"/>
    </font>
    <font>
      <b/>
      <sz val="10"/>
      <name val="Verdana"/>
      <family val="2"/>
    </font>
    <font>
      <b/>
      <sz val="14"/>
      <name val="Verdana"/>
      <family val="2"/>
    </font>
    <font>
      <sz val="9"/>
      <name val="Verdana"/>
      <family val="2"/>
    </font>
    <font>
      <sz val="14"/>
      <name val="Verdana"/>
      <family val="2"/>
    </font>
    <font>
      <sz val="7"/>
      <name val="Verdana"/>
      <family val="2"/>
    </font>
    <font>
      <b/>
      <sz val="11"/>
      <name val="Verdana"/>
      <family val="2"/>
    </font>
    <font>
      <i/>
      <sz val="9"/>
      <name val="Verdana"/>
      <family val="2"/>
    </font>
    <font>
      <b/>
      <u/>
      <sz val="9"/>
      <name val="Verdana"/>
      <family val="2"/>
    </font>
    <font>
      <b/>
      <sz val="10"/>
      <color rgb="FF000000"/>
      <name val="Verdana"/>
      <family val="2"/>
    </font>
    <font>
      <sz val="10"/>
      <color rgb="FF000000"/>
      <name val="Verdana"/>
      <family val="2"/>
    </font>
  </fonts>
  <fills count="4">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right style="thin">
        <color indexed="64"/>
      </right>
      <top style="thin">
        <color auto="1"/>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medium">
        <color auto="1"/>
      </top>
      <bottom/>
      <diagonal/>
    </border>
    <border>
      <left/>
      <right/>
      <top/>
      <bottom style="medium">
        <color auto="1"/>
      </bottom>
      <diagonal/>
    </border>
    <border>
      <left style="medium">
        <color indexed="64"/>
      </left>
      <right/>
      <top/>
      <bottom style="medium">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bottom style="medium">
        <color auto="1"/>
      </bottom>
      <diagonal/>
    </border>
  </borders>
  <cellStyleXfs count="16">
    <xf numFmtId="0" fontId="0" fillId="0" borderId="0"/>
    <xf numFmtId="0" fontId="2" fillId="0" borderId="0"/>
    <xf numFmtId="0" fontId="3"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5" fillId="0" borderId="0"/>
    <xf numFmtId="9" fontId="3" fillId="0" borderId="0" applyFont="0" applyFill="0" applyBorder="0" applyAlignment="0" applyProtection="0"/>
    <xf numFmtId="43" fontId="2"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2" fillId="0" borderId="0" applyFont="0" applyFill="0" applyBorder="0" applyAlignment="0" applyProtection="0"/>
    <xf numFmtId="43" fontId="4"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96">
    <xf numFmtId="0" fontId="0" fillId="0" borderId="0" xfId="0"/>
    <xf numFmtId="0" fontId="7" fillId="0" borderId="0" xfId="2" applyFont="1" applyAlignment="1">
      <alignment vertical="center"/>
    </xf>
    <xf numFmtId="0" fontId="8" fillId="0" borderId="0" xfId="2" applyFont="1" applyAlignment="1">
      <alignment horizontal="center" vertical="center"/>
    </xf>
    <xf numFmtId="0" fontId="10" fillId="0" borderId="0" xfId="1" applyFont="1"/>
    <xf numFmtId="9" fontId="11" fillId="0" borderId="0" xfId="1" applyNumberFormat="1" applyFont="1" applyAlignment="1">
      <alignment horizontal="center" vertical="center"/>
    </xf>
    <xf numFmtId="0" fontId="7" fillId="0" borderId="0" xfId="2" applyFont="1" applyAlignment="1">
      <alignment horizontal="left" vertical="center" wrapText="1"/>
    </xf>
    <xf numFmtId="0" fontId="11" fillId="0" borderId="0" xfId="1" applyFont="1" applyAlignment="1">
      <alignment horizontal="center" vertical="center"/>
    </xf>
    <xf numFmtId="0" fontId="10" fillId="0" borderId="0" xfId="1" applyFont="1" applyAlignment="1">
      <alignment vertical="center" wrapText="1"/>
    </xf>
    <xf numFmtId="0" fontId="12" fillId="0" borderId="0" xfId="2" applyFont="1" applyAlignment="1">
      <alignment horizontal="left" vertical="center"/>
    </xf>
    <xf numFmtId="0" fontId="7" fillId="0" borderId="0" xfId="2" applyFont="1" applyAlignment="1">
      <alignment horizontal="left" vertical="center"/>
    </xf>
    <xf numFmtId="0" fontId="13" fillId="0" borderId="0" xfId="2" applyFont="1"/>
    <xf numFmtId="0" fontId="14" fillId="0" borderId="0" xfId="2" applyFont="1" applyAlignment="1">
      <alignment horizontal="left" vertical="center" wrapText="1"/>
    </xf>
    <xf numFmtId="0" fontId="15" fillId="0" borderId="0" xfId="2" applyFont="1"/>
    <xf numFmtId="0" fontId="8" fillId="0" borderId="0" xfId="2" applyFont="1"/>
    <xf numFmtId="0" fontId="8" fillId="2" borderId="1" xfId="2" applyFont="1" applyFill="1" applyBorder="1" applyAlignment="1">
      <alignment horizontal="center" vertical="center" wrapText="1"/>
    </xf>
    <xf numFmtId="0" fontId="8" fillId="2" borderId="1" xfId="2" applyFont="1" applyFill="1" applyBorder="1" applyAlignment="1">
      <alignment horizontal="center" vertical="center"/>
    </xf>
    <xf numFmtId="14" fontId="13" fillId="0" borderId="1" xfId="6" applyNumberFormat="1" applyFont="1" applyBorder="1" applyAlignment="1">
      <alignment horizontal="right" vertical="center"/>
    </xf>
    <xf numFmtId="10" fontId="13" fillId="0" borderId="1" xfId="6" applyNumberFormat="1" applyFont="1" applyBorder="1" applyAlignment="1">
      <alignment horizontal="right" vertical="center"/>
    </xf>
    <xf numFmtId="14" fontId="13" fillId="0" borderId="1" xfId="2" applyNumberFormat="1" applyFont="1" applyBorder="1" applyAlignment="1">
      <alignment horizontal="right" vertical="center"/>
    </xf>
    <xf numFmtId="10" fontId="13" fillId="0" borderId="1" xfId="7" applyNumberFormat="1" applyFont="1" applyFill="1" applyBorder="1" applyAlignment="1" applyProtection="1">
      <alignment horizontal="right" vertical="center"/>
    </xf>
    <xf numFmtId="0" fontId="13" fillId="0" borderId="1" xfId="6" applyFont="1" applyBorder="1" applyAlignment="1">
      <alignment horizontal="right" vertical="center"/>
    </xf>
    <xf numFmtId="0" fontId="10" fillId="0" borderId="0" xfId="1" applyFont="1" applyAlignment="1">
      <alignment vertical="center"/>
    </xf>
    <xf numFmtId="14" fontId="13" fillId="0" borderId="1" xfId="2" applyNumberFormat="1" applyFont="1" applyFill="1" applyBorder="1" applyAlignment="1" applyProtection="1">
      <alignment horizontal="right" vertical="center"/>
      <protection locked="0"/>
    </xf>
    <xf numFmtId="10" fontId="13" fillId="0" borderId="1" xfId="2" applyNumberFormat="1" applyFont="1" applyFill="1" applyBorder="1" applyAlignment="1" applyProtection="1">
      <alignment horizontal="right" vertical="center"/>
      <protection locked="0"/>
    </xf>
    <xf numFmtId="0" fontId="13" fillId="0" borderId="1" xfId="2" applyFont="1" applyFill="1" applyBorder="1" applyAlignment="1" applyProtection="1">
      <alignment horizontal="right" vertical="center" wrapText="1"/>
      <protection locked="0"/>
    </xf>
    <xf numFmtId="0" fontId="10" fillId="0" borderId="0" xfId="1" applyFont="1" applyFill="1" applyAlignment="1">
      <alignment vertical="center"/>
    </xf>
    <xf numFmtId="0" fontId="13" fillId="0" borderId="1" xfId="2" applyFont="1" applyFill="1" applyBorder="1" applyAlignment="1" applyProtection="1">
      <alignment horizontal="right" vertical="center"/>
      <protection locked="0"/>
    </xf>
    <xf numFmtId="10" fontId="13" fillId="0" borderId="1" xfId="2" applyNumberFormat="1" applyFont="1" applyFill="1" applyBorder="1" applyAlignment="1" applyProtection="1">
      <alignment horizontal="right" vertical="center" wrapText="1"/>
      <protection locked="0"/>
    </xf>
    <xf numFmtId="14" fontId="13" fillId="0" borderId="1" xfId="2" applyNumberFormat="1" applyFont="1" applyFill="1" applyBorder="1" applyAlignment="1">
      <alignment horizontal="right" vertical="center"/>
    </xf>
    <xf numFmtId="10" fontId="13" fillId="0" borderId="1" xfId="2" applyNumberFormat="1" applyFont="1" applyFill="1" applyBorder="1" applyAlignment="1">
      <alignment horizontal="center" vertical="center"/>
    </xf>
    <xf numFmtId="10" fontId="13" fillId="0" borderId="1" xfId="2" applyNumberFormat="1" applyFont="1" applyFill="1" applyBorder="1" applyAlignment="1">
      <alignment horizontal="right" vertical="center"/>
    </xf>
    <xf numFmtId="0" fontId="13" fillId="0" borderId="1" xfId="6" applyFont="1" applyFill="1" applyBorder="1" applyAlignment="1">
      <alignment horizontal="right" vertical="center"/>
    </xf>
    <xf numFmtId="166" fontId="13" fillId="0" borderId="1" xfId="2" applyNumberFormat="1" applyFont="1" applyFill="1" applyBorder="1" applyAlignment="1" applyProtection="1">
      <alignment horizontal="right" vertical="center"/>
      <protection locked="0"/>
    </xf>
    <xf numFmtId="0" fontId="13" fillId="0" borderId="0" xfId="1" applyFont="1" applyFill="1" applyAlignment="1">
      <alignment vertical="center"/>
    </xf>
    <xf numFmtId="0" fontId="10" fillId="0" borderId="0" xfId="1" applyFont="1" applyFill="1"/>
    <xf numFmtId="0" fontId="11" fillId="0" borderId="0" xfId="1" applyFont="1" applyFill="1" applyAlignment="1">
      <alignment horizontal="center" vertical="center"/>
    </xf>
    <xf numFmtId="0" fontId="10" fillId="0" borderId="0" xfId="1" applyFont="1" applyFill="1" applyAlignment="1">
      <alignment vertical="center" wrapText="1"/>
    </xf>
    <xf numFmtId="14" fontId="13" fillId="0" borderId="1" xfId="2" applyNumberFormat="1" applyFont="1" applyFill="1" applyBorder="1" applyAlignment="1" applyProtection="1">
      <alignment horizontal="right" vertical="center" wrapText="1"/>
      <protection locked="0"/>
    </xf>
    <xf numFmtId="164" fontId="8" fillId="0" borderId="2" xfId="3" applyNumberFormat="1" applyFont="1" applyFill="1" applyBorder="1" applyAlignment="1" applyProtection="1">
      <alignment horizontal="center" vertical="center"/>
    </xf>
    <xf numFmtId="0" fontId="11" fillId="0" borderId="0" xfId="1" applyFont="1" applyAlignment="1">
      <alignment vertical="center"/>
    </xf>
    <xf numFmtId="0" fontId="18" fillId="0" borderId="1" xfId="2" applyFont="1" applyFill="1" applyBorder="1" applyAlignment="1">
      <alignment horizontal="left" vertical="center"/>
    </xf>
    <xf numFmtId="0" fontId="8" fillId="0" borderId="1" xfId="2" applyFont="1" applyFill="1" applyBorder="1" applyAlignment="1">
      <alignment horizontal="left" vertical="center"/>
    </xf>
    <xf numFmtId="14" fontId="8" fillId="2" borderId="4" xfId="6" applyNumberFormat="1" applyFont="1" applyFill="1" applyBorder="1" applyAlignment="1">
      <alignment horizontal="right" vertical="center"/>
    </xf>
    <xf numFmtId="10" fontId="8" fillId="2" borderId="2" xfId="6" applyNumberFormat="1" applyFont="1" applyFill="1" applyBorder="1" applyAlignment="1">
      <alignment horizontal="right" vertical="center"/>
    </xf>
    <xf numFmtId="14" fontId="8" fillId="2" borderId="4" xfId="2" applyNumberFormat="1" applyFont="1" applyFill="1" applyBorder="1" applyAlignment="1">
      <alignment horizontal="right" vertical="center"/>
    </xf>
    <xf numFmtId="10" fontId="8" fillId="2" borderId="2" xfId="7" applyNumberFormat="1" applyFont="1" applyFill="1" applyBorder="1" applyAlignment="1" applyProtection="1">
      <alignment horizontal="right" vertical="center"/>
    </xf>
    <xf numFmtId="0" fontId="8" fillId="2" borderId="4" xfId="6" applyFont="1" applyFill="1" applyBorder="1" applyAlignment="1">
      <alignment horizontal="right" vertical="center"/>
    </xf>
    <xf numFmtId="164" fontId="8" fillId="2" borderId="2" xfId="3" applyNumberFormat="1" applyFont="1" applyFill="1" applyBorder="1" applyAlignment="1" applyProtection="1">
      <alignment horizontal="center" vertical="center"/>
    </xf>
    <xf numFmtId="164" fontId="13" fillId="0" borderId="1" xfId="3" applyNumberFormat="1" applyFont="1" applyFill="1" applyBorder="1" applyAlignment="1" applyProtection="1">
      <alignment horizontal="center" vertical="center"/>
    </xf>
    <xf numFmtId="10" fontId="13" fillId="0" borderId="1" xfId="4" applyNumberFormat="1" applyFont="1" applyFill="1" applyBorder="1" applyAlignment="1">
      <alignment horizontal="center" vertical="center"/>
    </xf>
    <xf numFmtId="165" fontId="13" fillId="0" borderId="1" xfId="8" applyNumberFormat="1" applyFont="1" applyFill="1" applyBorder="1" applyAlignment="1" applyProtection="1">
      <alignment horizontal="right" vertical="center"/>
    </xf>
    <xf numFmtId="10" fontId="13" fillId="0" borderId="1" xfId="4" applyNumberFormat="1" applyFont="1" applyFill="1" applyBorder="1" applyAlignment="1" applyProtection="1">
      <alignment horizontal="center" vertical="center"/>
      <protection locked="0"/>
    </xf>
    <xf numFmtId="14" fontId="8" fillId="0" borderId="4" xfId="2" applyNumberFormat="1" applyFont="1" applyFill="1" applyBorder="1" applyAlignment="1">
      <alignment horizontal="right" vertical="center"/>
    </xf>
    <xf numFmtId="10" fontId="8" fillId="0" borderId="2" xfId="7" applyNumberFormat="1" applyFont="1" applyFill="1" applyBorder="1" applyAlignment="1" applyProtection="1">
      <alignment horizontal="right" vertical="center"/>
    </xf>
    <xf numFmtId="0" fontId="8" fillId="0" borderId="4" xfId="6" applyFont="1" applyFill="1" applyBorder="1" applyAlignment="1">
      <alignment horizontal="right" vertical="center"/>
    </xf>
    <xf numFmtId="167" fontId="10" fillId="0" borderId="0" xfId="1" applyNumberFormat="1" applyFont="1" applyFill="1"/>
    <xf numFmtId="0" fontId="10" fillId="0" borderId="10" xfId="1" applyFont="1" applyFill="1" applyBorder="1" applyAlignment="1">
      <alignment horizontal="left" vertical="center"/>
    </xf>
    <xf numFmtId="0" fontId="10" fillId="0" borderId="16" xfId="1" applyFont="1" applyFill="1" applyBorder="1" applyAlignment="1">
      <alignment horizontal="left" vertical="center"/>
    </xf>
    <xf numFmtId="14" fontId="13" fillId="0" borderId="1" xfId="2" applyNumberFormat="1" applyFont="1" applyFill="1" applyBorder="1" applyAlignment="1" applyProtection="1">
      <alignment horizontal="right"/>
      <protection locked="0"/>
    </xf>
    <xf numFmtId="10" fontId="13" fillId="0" borderId="1" xfId="2" applyNumberFormat="1" applyFont="1" applyFill="1" applyBorder="1" applyAlignment="1" applyProtection="1">
      <alignment horizontal="right" wrapText="1"/>
      <protection locked="0"/>
    </xf>
    <xf numFmtId="14" fontId="13" fillId="0" borderId="1" xfId="2" applyNumberFormat="1" applyFont="1" applyFill="1" applyBorder="1" applyAlignment="1">
      <alignment horizontal="right"/>
    </xf>
    <xf numFmtId="10" fontId="13" fillId="0" borderId="1" xfId="2" applyNumberFormat="1" applyFont="1" applyFill="1" applyBorder="1" applyAlignment="1">
      <alignment horizontal="right"/>
    </xf>
    <xf numFmtId="0" fontId="10" fillId="0" borderId="14" xfId="1" applyFont="1" applyFill="1" applyBorder="1" applyAlignment="1">
      <alignment horizontal="left" vertical="center"/>
    </xf>
    <xf numFmtId="0" fontId="10" fillId="0" borderId="0" xfId="1" applyFont="1" applyFill="1" applyBorder="1" applyAlignment="1">
      <alignment horizontal="left" vertical="center"/>
    </xf>
    <xf numFmtId="0" fontId="10" fillId="0" borderId="15" xfId="1" applyFont="1" applyFill="1" applyBorder="1" applyAlignment="1">
      <alignment horizontal="left" vertical="center"/>
    </xf>
    <xf numFmtId="0" fontId="10" fillId="0" borderId="12" xfId="1" applyFont="1" applyFill="1" applyBorder="1" applyAlignment="1">
      <alignment horizontal="left" vertical="center"/>
    </xf>
    <xf numFmtId="0" fontId="10" fillId="0" borderId="9" xfId="1" applyFont="1" applyFill="1" applyBorder="1" applyAlignment="1">
      <alignment horizontal="left" vertical="center"/>
    </xf>
    <xf numFmtId="0" fontId="10" fillId="0" borderId="13" xfId="1" applyFont="1" applyFill="1" applyBorder="1" applyAlignment="1">
      <alignment horizontal="left" vertical="center"/>
    </xf>
    <xf numFmtId="0" fontId="13" fillId="0" borderId="4" xfId="5" applyFont="1" applyFill="1" applyBorder="1" applyAlignment="1">
      <alignment horizontal="left" vertical="center" wrapText="1"/>
    </xf>
    <xf numFmtId="0" fontId="13" fillId="0" borderId="2" xfId="5" applyFont="1" applyFill="1" applyBorder="1" applyAlignment="1">
      <alignment horizontal="left" vertical="center" wrapText="1"/>
    </xf>
    <xf numFmtId="0" fontId="8" fillId="2" borderId="1" xfId="2" applyFont="1" applyFill="1" applyBorder="1" applyAlignment="1">
      <alignment horizontal="center" vertical="center" wrapText="1"/>
    </xf>
    <xf numFmtId="0" fontId="16" fillId="2" borderId="5" xfId="2" applyFont="1" applyFill="1" applyBorder="1" applyAlignment="1">
      <alignment horizontal="left" vertical="center" wrapText="1"/>
    </xf>
    <xf numFmtId="0" fontId="16" fillId="2" borderId="3" xfId="2" applyFont="1" applyFill="1" applyBorder="1" applyAlignment="1">
      <alignment horizontal="left" vertical="center" wrapText="1"/>
    </xf>
    <xf numFmtId="0" fontId="16" fillId="2" borderId="6" xfId="2" applyFont="1" applyFill="1" applyBorder="1" applyAlignment="1">
      <alignment horizontal="left" vertical="center" wrapText="1"/>
    </xf>
    <xf numFmtId="0" fontId="16" fillId="2" borderId="7" xfId="2" applyFont="1" applyFill="1" applyBorder="1" applyAlignment="1">
      <alignment horizontal="left" vertical="center" wrapText="1"/>
    </xf>
    <xf numFmtId="0" fontId="13" fillId="0" borderId="4" xfId="2" applyFont="1" applyFill="1" applyBorder="1" applyAlignment="1" applyProtection="1">
      <alignment horizontal="left" vertical="center" wrapText="1"/>
      <protection locked="0"/>
    </xf>
    <xf numFmtId="0" fontId="13" fillId="0" borderId="2" xfId="2" applyFont="1" applyFill="1" applyBorder="1" applyAlignment="1" applyProtection="1">
      <alignment horizontal="left" vertical="center" wrapText="1"/>
      <protection locked="0"/>
    </xf>
    <xf numFmtId="0" fontId="13" fillId="0" borderId="1" xfId="2" applyFont="1" applyFill="1" applyBorder="1" applyAlignment="1" applyProtection="1">
      <alignment vertical="center" wrapText="1"/>
      <protection locked="0"/>
    </xf>
    <xf numFmtId="0" fontId="9" fillId="0" borderId="0" xfId="2" applyFont="1" applyAlignment="1">
      <alignment horizontal="left" vertical="top" wrapText="1"/>
    </xf>
    <xf numFmtId="0" fontId="8" fillId="2" borderId="4" xfId="5" applyFont="1" applyFill="1" applyBorder="1" applyAlignment="1">
      <alignment horizontal="left" vertical="center" wrapText="1"/>
    </xf>
    <xf numFmtId="0" fontId="8" fillId="2" borderId="2" xfId="5" applyFont="1" applyFill="1" applyBorder="1" applyAlignment="1">
      <alignment horizontal="left" vertical="center" wrapText="1"/>
    </xf>
    <xf numFmtId="0" fontId="7" fillId="0" borderId="0" xfId="2" applyFont="1" applyAlignment="1">
      <alignment horizontal="left" vertical="top" wrapText="1"/>
    </xf>
    <xf numFmtId="0" fontId="6" fillId="0" borderId="0" xfId="2" applyFont="1" applyAlignment="1">
      <alignment horizontal="left" vertical="top" wrapText="1"/>
    </xf>
    <xf numFmtId="0" fontId="13" fillId="0" borderId="4" xfId="5" applyFont="1" applyBorder="1" applyAlignment="1">
      <alignment horizontal="left" vertical="center" wrapText="1"/>
    </xf>
    <xf numFmtId="0" fontId="13" fillId="0" borderId="2" xfId="5" applyFont="1" applyBorder="1" applyAlignment="1">
      <alignment horizontal="left" vertical="center" wrapText="1"/>
    </xf>
    <xf numFmtId="0" fontId="19" fillId="0" borderId="11" xfId="0" applyFont="1" applyBorder="1" applyAlignment="1">
      <alignment vertical="center" wrapText="1"/>
    </xf>
    <xf numFmtId="0" fontId="19" fillId="0" borderId="10" xfId="0" applyFont="1" applyBorder="1" applyAlignment="1">
      <alignment vertical="center" wrapText="1"/>
    </xf>
    <xf numFmtId="0" fontId="8" fillId="0" borderId="4" xfId="5" applyFont="1" applyFill="1" applyBorder="1" applyAlignment="1">
      <alignment horizontal="left" vertical="center" wrapText="1"/>
    </xf>
    <xf numFmtId="0" fontId="8" fillId="0" borderId="8" xfId="5" applyFont="1" applyFill="1" applyBorder="1" applyAlignment="1">
      <alignment horizontal="left" vertical="center" wrapText="1"/>
    </xf>
    <xf numFmtId="0" fontId="8" fillId="0" borderId="2" xfId="5" applyFont="1" applyFill="1" applyBorder="1" applyAlignment="1">
      <alignment horizontal="left" vertical="center" wrapText="1"/>
    </xf>
    <xf numFmtId="0" fontId="8" fillId="3" borderId="4" xfId="2" applyFont="1" applyFill="1" applyBorder="1" applyAlignment="1">
      <alignment horizontal="center" vertical="center"/>
    </xf>
    <xf numFmtId="0" fontId="8" fillId="3" borderId="8" xfId="2" applyFont="1" applyFill="1" applyBorder="1" applyAlignment="1">
      <alignment horizontal="center" vertical="center"/>
    </xf>
    <xf numFmtId="0" fontId="8" fillId="3" borderId="2" xfId="2" applyFont="1" applyFill="1" applyBorder="1" applyAlignment="1">
      <alignment horizontal="center" vertical="center"/>
    </xf>
    <xf numFmtId="0" fontId="8" fillId="0" borderId="4" xfId="5" applyFont="1" applyFill="1" applyBorder="1" applyAlignment="1">
      <alignment horizontal="center" vertical="center" wrapText="1"/>
    </xf>
    <xf numFmtId="0" fontId="8" fillId="0" borderId="8" xfId="5" applyFont="1" applyFill="1" applyBorder="1" applyAlignment="1">
      <alignment horizontal="center" vertical="center" wrapText="1"/>
    </xf>
    <xf numFmtId="0" fontId="8" fillId="0" borderId="2" xfId="5" applyFont="1" applyFill="1" applyBorder="1" applyAlignment="1">
      <alignment horizontal="center" vertical="center" wrapText="1"/>
    </xf>
  </cellXfs>
  <cellStyles count="16">
    <cellStyle name="Comma 2" xfId="12" xr:uid="{B21AD916-823D-45A1-8DAB-39F268B497F4}"/>
    <cellStyle name="Comma 2 2" xfId="10" xr:uid="{7506B941-F707-4A2C-8A71-510E7C1A63C4}"/>
    <cellStyle name="Comma 3" xfId="8" xr:uid="{4B52F3B8-913C-4978-A11A-CC8B527B5211}"/>
    <cellStyle name="Currency 2" xfId="3" xr:uid="{F3BB7FE8-3637-4CAC-B923-0CF5F25FDA2D}"/>
    <cellStyle name="Currency 2 2" xfId="14" xr:uid="{2A3AD0F9-D5B0-4B4F-97E4-D55120824406}"/>
    <cellStyle name="Normal" xfId="0" builtinId="0"/>
    <cellStyle name="Normal 2" xfId="13" xr:uid="{D4273262-464A-449C-992C-7162F394B27D}"/>
    <cellStyle name="Normal 2 2 2" xfId="2" xr:uid="{404C98FD-CD30-4836-92F2-F74B6529934D}"/>
    <cellStyle name="Normal 2 3" xfId="1" xr:uid="{1A03C661-C1F8-4C0F-8082-A9E96F9845BA}"/>
    <cellStyle name="Normal 4" xfId="5" xr:uid="{CF5235FE-BAE0-4B5C-B5E5-6D8707EB0B07}"/>
    <cellStyle name="Normal 4 2 3" xfId="6" xr:uid="{670D28AD-EDC3-409C-974A-FEB5207EE701}"/>
    <cellStyle name="Percent 2" xfId="4" xr:uid="{01C17508-7C38-4ABF-8803-82F8E8BCC0E3}"/>
    <cellStyle name="Percent 2 2" xfId="7" xr:uid="{7D390AF7-A80E-4BE1-B99C-9F1A1D4CD65A}"/>
    <cellStyle name="Percent 2 3" xfId="15" xr:uid="{2E222620-2E9A-4927-BD97-F4563B10DCBB}"/>
    <cellStyle name="Percent 4" xfId="11" xr:uid="{47399A7F-22AD-4FD4-B874-B27D003CCB3C}"/>
    <cellStyle name="Percent 5" xfId="9" xr:uid="{482492F9-E680-4C1B-8AD3-873022C4CD3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AB51B-D816-4876-A634-884D5690A6F2}">
  <sheetPr>
    <tabColor theme="8" tint="0.39997558519241921"/>
    <pageSetUpPr fitToPage="1"/>
  </sheetPr>
  <dimension ref="A1:O70"/>
  <sheetViews>
    <sheetView tabSelected="1" zoomScale="80" zoomScaleNormal="80" workbookViewId="0">
      <selection activeCell="H60" sqref="H60"/>
    </sheetView>
  </sheetViews>
  <sheetFormatPr defaultColWidth="6.19921875" defaultRowHeight="12.75" x14ac:dyDescent="0.2"/>
  <cols>
    <col min="1" max="1" width="7.69921875" style="7" customWidth="1"/>
    <col min="2" max="2" width="13.296875" style="21" customWidth="1"/>
    <col min="3" max="3" width="7.8984375" style="3" customWidth="1"/>
    <col min="4" max="4" width="9.19921875" style="3" customWidth="1"/>
    <col min="5" max="5" width="7.8984375" style="3" customWidth="1"/>
    <col min="6" max="6" width="9.19921875" style="3" customWidth="1"/>
    <col min="7" max="7" width="11.8984375" style="3" customWidth="1"/>
    <col min="8" max="8" width="14.5" style="6" customWidth="1"/>
    <col min="9" max="9" width="14.5" style="3" customWidth="1"/>
    <col min="10" max="11" width="10.19921875" style="3" customWidth="1"/>
    <col min="12" max="15" width="14.5" style="3" customWidth="1"/>
    <col min="16" max="16384" width="6.19921875" style="3"/>
  </cols>
  <sheetData>
    <row r="1" spans="1:15" ht="31.5" customHeight="1" x14ac:dyDescent="0.2">
      <c r="A1" s="81" t="s">
        <v>71</v>
      </c>
      <c r="B1" s="81"/>
      <c r="C1" s="81"/>
      <c r="D1" s="81"/>
      <c r="E1" s="81"/>
      <c r="F1" s="81"/>
      <c r="G1" s="1"/>
      <c r="H1" s="1"/>
      <c r="I1" s="1"/>
      <c r="J1" s="2" t="s">
        <v>0</v>
      </c>
      <c r="K1" s="78" t="s">
        <v>67</v>
      </c>
      <c r="L1" s="78"/>
      <c r="M1" s="78" t="s">
        <v>59</v>
      </c>
      <c r="N1" s="78"/>
      <c r="O1" s="78"/>
    </row>
    <row r="2" spans="1:15" ht="31.5" customHeight="1" x14ac:dyDescent="0.2">
      <c r="A2" s="82" t="s">
        <v>1</v>
      </c>
      <c r="B2" s="82"/>
      <c r="C2" s="82"/>
      <c r="D2" s="82"/>
      <c r="E2" s="82"/>
      <c r="F2" s="82"/>
      <c r="G2" s="1"/>
      <c r="H2" s="1"/>
      <c r="I2" s="1"/>
      <c r="J2" s="4"/>
      <c r="K2" s="78" t="s">
        <v>68</v>
      </c>
      <c r="L2" s="78"/>
      <c r="M2" s="78" t="s">
        <v>60</v>
      </c>
      <c r="N2" s="78"/>
      <c r="O2" s="78"/>
    </row>
    <row r="3" spans="1:15" ht="21" customHeight="1" x14ac:dyDescent="0.2">
      <c r="A3" s="5"/>
      <c r="B3" s="5"/>
      <c r="C3" s="5"/>
      <c r="D3" s="5"/>
      <c r="E3" s="5"/>
      <c r="F3" s="5"/>
      <c r="G3" s="5"/>
      <c r="H3" s="5"/>
      <c r="I3" s="5"/>
      <c r="J3" s="6"/>
      <c r="K3" s="78" t="s">
        <v>69</v>
      </c>
      <c r="L3" s="78"/>
      <c r="M3" s="78" t="s">
        <v>61</v>
      </c>
      <c r="N3" s="78"/>
      <c r="O3" s="78"/>
    </row>
    <row r="4" spans="1:15" ht="21" customHeight="1" x14ac:dyDescent="0.2">
      <c r="B4" s="8"/>
      <c r="C4" s="9"/>
      <c r="D4" s="9"/>
      <c r="E4" s="10"/>
      <c r="F4" s="10"/>
      <c r="G4" s="10"/>
      <c r="H4" s="10"/>
      <c r="I4" s="10"/>
      <c r="K4" s="78" t="s">
        <v>70</v>
      </c>
      <c r="L4" s="78"/>
      <c r="M4" s="78" t="s">
        <v>62</v>
      </c>
      <c r="N4" s="78"/>
      <c r="O4" s="78"/>
    </row>
    <row r="5" spans="1:15" ht="18" x14ac:dyDescent="0.2">
      <c r="A5" s="11"/>
      <c r="B5" s="8"/>
      <c r="C5" s="10"/>
      <c r="D5" s="10"/>
      <c r="E5" s="10"/>
      <c r="F5" s="10"/>
      <c r="G5" s="10"/>
      <c r="H5" s="10"/>
      <c r="I5" s="10"/>
      <c r="J5" s="12"/>
      <c r="K5" s="10"/>
      <c r="M5" s="10"/>
    </row>
    <row r="6" spans="1:15" ht="33.75" customHeight="1" x14ac:dyDescent="0.2">
      <c r="A6" s="11"/>
      <c r="B6" s="8"/>
      <c r="C6" s="10"/>
      <c r="D6" s="10"/>
      <c r="E6" s="10"/>
      <c r="F6" s="10"/>
      <c r="G6" s="10"/>
      <c r="H6" s="2"/>
      <c r="I6" s="13"/>
      <c r="J6" s="12"/>
      <c r="K6" s="10"/>
      <c r="L6" s="10"/>
    </row>
    <row r="7" spans="1:15" ht="37.15" customHeight="1" x14ac:dyDescent="0.2">
      <c r="A7" s="71" t="s">
        <v>2</v>
      </c>
      <c r="B7" s="72"/>
      <c r="C7" s="70" t="s">
        <v>3</v>
      </c>
      <c r="D7" s="70"/>
      <c r="E7" s="70" t="s">
        <v>4</v>
      </c>
      <c r="F7" s="70"/>
      <c r="G7" s="70" t="s">
        <v>5</v>
      </c>
      <c r="H7" s="70" t="s">
        <v>6</v>
      </c>
      <c r="I7" s="70"/>
      <c r="J7" s="70" t="s">
        <v>7</v>
      </c>
      <c r="K7" s="70"/>
      <c r="L7" s="70" t="s">
        <v>8</v>
      </c>
      <c r="M7" s="70"/>
      <c r="N7" s="70" t="s">
        <v>93</v>
      </c>
      <c r="O7" s="70"/>
    </row>
    <row r="8" spans="1:15" ht="19.5" customHeight="1" x14ac:dyDescent="0.2">
      <c r="A8" s="73"/>
      <c r="B8" s="74"/>
      <c r="C8" s="14" t="s">
        <v>9</v>
      </c>
      <c r="D8" s="14" t="s">
        <v>10</v>
      </c>
      <c r="E8" s="14" t="s">
        <v>9</v>
      </c>
      <c r="F8" s="14" t="s">
        <v>10</v>
      </c>
      <c r="G8" s="70"/>
      <c r="H8" s="15" t="s">
        <v>11</v>
      </c>
      <c r="I8" s="15" t="s">
        <v>12</v>
      </c>
      <c r="J8" s="15">
        <v>2022</v>
      </c>
      <c r="K8" s="15">
        <v>2023</v>
      </c>
      <c r="L8" s="15" t="s">
        <v>11</v>
      </c>
      <c r="M8" s="15" t="s">
        <v>12</v>
      </c>
      <c r="N8" s="15" t="s">
        <v>11</v>
      </c>
      <c r="O8" s="15" t="s">
        <v>12</v>
      </c>
    </row>
    <row r="9" spans="1:15" ht="15.75" customHeight="1" x14ac:dyDescent="0.2">
      <c r="A9" s="40" t="s">
        <v>13</v>
      </c>
      <c r="B9" s="41"/>
      <c r="C9" s="90"/>
      <c r="D9" s="91"/>
      <c r="E9" s="91"/>
      <c r="F9" s="91"/>
      <c r="G9" s="91"/>
      <c r="H9" s="91"/>
      <c r="I9" s="91"/>
      <c r="J9" s="91"/>
      <c r="K9" s="91"/>
      <c r="L9" s="91"/>
      <c r="M9" s="91"/>
      <c r="N9" s="91"/>
      <c r="O9" s="92"/>
    </row>
    <row r="10" spans="1:15" s="21" customFormat="1" ht="24" customHeight="1" x14ac:dyDescent="0.2">
      <c r="A10" s="83" t="s">
        <v>75</v>
      </c>
      <c r="B10" s="84"/>
      <c r="C10" s="16">
        <v>39722</v>
      </c>
      <c r="D10" s="17">
        <v>2.5000000000000001E-2</v>
      </c>
      <c r="E10" s="18">
        <v>40575</v>
      </c>
      <c r="F10" s="19">
        <v>0.02</v>
      </c>
      <c r="G10" s="20" t="s">
        <v>14</v>
      </c>
      <c r="H10" s="48">
        <v>33845452.204461344</v>
      </c>
      <c r="I10" s="48">
        <v>33845452.200000003</v>
      </c>
      <c r="J10" s="49">
        <v>0</v>
      </c>
      <c r="K10" s="49">
        <v>0</v>
      </c>
      <c r="L10" s="50">
        <v>0</v>
      </c>
      <c r="M10" s="50">
        <v>0</v>
      </c>
      <c r="N10" s="50">
        <v>294177</v>
      </c>
      <c r="O10" s="50">
        <v>294177</v>
      </c>
    </row>
    <row r="11" spans="1:15" s="25" customFormat="1" x14ac:dyDescent="0.2">
      <c r="A11" s="68" t="s">
        <v>72</v>
      </c>
      <c r="B11" s="69"/>
      <c r="C11" s="22"/>
      <c r="D11" s="23"/>
      <c r="E11" s="22"/>
      <c r="F11" s="23"/>
      <c r="G11" s="31" t="s">
        <v>14</v>
      </c>
      <c r="H11" s="48">
        <v>101868108.74822664</v>
      </c>
      <c r="I11" s="48">
        <v>101868108.75</v>
      </c>
      <c r="J11" s="49">
        <v>0</v>
      </c>
      <c r="K11" s="49">
        <v>0</v>
      </c>
      <c r="L11" s="50">
        <v>0</v>
      </c>
      <c r="M11" s="50">
        <v>0</v>
      </c>
      <c r="N11" s="50">
        <v>885414</v>
      </c>
      <c r="O11" s="50">
        <v>885414</v>
      </c>
    </row>
    <row r="12" spans="1:15" s="39" customFormat="1" x14ac:dyDescent="0.2">
      <c r="A12" s="79" t="s">
        <v>65</v>
      </c>
      <c r="B12" s="80"/>
      <c r="C12" s="42"/>
      <c r="D12" s="43"/>
      <c r="E12" s="44"/>
      <c r="F12" s="45"/>
      <c r="G12" s="46"/>
      <c r="H12" s="47">
        <f>SUM(H10:H11)</f>
        <v>135713560.95268798</v>
      </c>
      <c r="I12" s="47">
        <f t="shared" ref="I12:O12" si="0">SUM(I10:I11)</f>
        <v>135713560.94999999</v>
      </c>
      <c r="J12" s="47"/>
      <c r="K12" s="47"/>
      <c r="L12" s="47">
        <f t="shared" si="0"/>
        <v>0</v>
      </c>
      <c r="M12" s="47">
        <f t="shared" si="0"/>
        <v>0</v>
      </c>
      <c r="N12" s="47">
        <f t="shared" si="0"/>
        <v>1179591</v>
      </c>
      <c r="O12" s="47">
        <f t="shared" si="0"/>
        <v>1179591</v>
      </c>
    </row>
    <row r="13" spans="1:15" ht="15.75" customHeight="1" x14ac:dyDescent="0.2">
      <c r="A13" s="40" t="s">
        <v>15</v>
      </c>
      <c r="B13" s="41"/>
      <c r="C13" s="90"/>
      <c r="D13" s="91"/>
      <c r="E13" s="91"/>
      <c r="F13" s="91"/>
      <c r="G13" s="91"/>
      <c r="H13" s="91"/>
      <c r="I13" s="91"/>
      <c r="J13" s="91"/>
      <c r="K13" s="91"/>
      <c r="L13" s="91"/>
      <c r="M13" s="91"/>
      <c r="N13" s="91"/>
      <c r="O13" s="92"/>
    </row>
    <row r="14" spans="1:15" s="25" customFormat="1" ht="54" customHeight="1" x14ac:dyDescent="0.2">
      <c r="A14" s="68" t="s">
        <v>73</v>
      </c>
      <c r="B14" s="69"/>
      <c r="C14" s="22">
        <v>40057</v>
      </c>
      <c r="D14" s="23">
        <v>0.29970000000000002</v>
      </c>
      <c r="E14" s="22">
        <v>40585</v>
      </c>
      <c r="F14" s="23"/>
      <c r="G14" s="24" t="s">
        <v>16</v>
      </c>
      <c r="H14" s="48">
        <v>19903013.486800335</v>
      </c>
      <c r="I14" s="48">
        <v>7058164.1500000004</v>
      </c>
      <c r="J14" s="51">
        <v>0.19452588145908098</v>
      </c>
      <c r="K14" s="51">
        <v>0.19452588145908098</v>
      </c>
      <c r="L14" s="50">
        <v>3494085</v>
      </c>
      <c r="M14" s="50">
        <v>1392741</v>
      </c>
      <c r="N14" s="50">
        <v>179998</v>
      </c>
      <c r="O14" s="50">
        <v>71747</v>
      </c>
    </row>
    <row r="15" spans="1:15" s="25" customFormat="1" x14ac:dyDescent="0.2">
      <c r="A15" s="68" t="s">
        <v>17</v>
      </c>
      <c r="B15" s="69"/>
      <c r="C15" s="22"/>
      <c r="D15" s="23"/>
      <c r="E15" s="22"/>
      <c r="F15" s="23"/>
      <c r="G15" s="24"/>
      <c r="H15" s="48">
        <v>237318894.61213902</v>
      </c>
      <c r="I15" s="48">
        <v>84211434.549999997</v>
      </c>
      <c r="J15" s="51">
        <v>0.19452588145908098</v>
      </c>
      <c r="K15" s="51">
        <v>0.19452588145908098</v>
      </c>
      <c r="L15" s="50">
        <v>43087938</v>
      </c>
      <c r="M15" s="50">
        <v>17174798</v>
      </c>
      <c r="N15" s="50">
        <v>2223693</v>
      </c>
      <c r="O15" s="50">
        <v>886361</v>
      </c>
    </row>
    <row r="16" spans="1:15" s="25" customFormat="1" ht="36" customHeight="1" x14ac:dyDescent="0.2">
      <c r="A16" s="68" t="s">
        <v>81</v>
      </c>
      <c r="B16" s="69"/>
      <c r="C16" s="22">
        <v>40057</v>
      </c>
      <c r="D16" s="23">
        <v>0.29970000000000002</v>
      </c>
      <c r="E16" s="22">
        <v>40585</v>
      </c>
      <c r="F16" s="23"/>
      <c r="G16" s="24" t="s">
        <v>16</v>
      </c>
      <c r="H16" s="48">
        <v>78122270.945781052</v>
      </c>
      <c r="I16" s="48">
        <v>27715588.870000001</v>
      </c>
      <c r="J16" s="51">
        <v>6.5000000000000002E-2</v>
      </c>
      <c r="K16" s="51">
        <v>6.5000000000000002E-2</v>
      </c>
      <c r="L16" s="50">
        <v>4686726</v>
      </c>
      <c r="M16" s="50">
        <v>1868125</v>
      </c>
      <c r="N16" s="50">
        <v>723426</v>
      </c>
      <c r="O16" s="50">
        <v>288357</v>
      </c>
    </row>
    <row r="17" spans="1:15" s="25" customFormat="1" ht="36" customHeight="1" x14ac:dyDescent="0.2">
      <c r="A17" s="68" t="s">
        <v>82</v>
      </c>
      <c r="B17" s="69"/>
      <c r="C17" s="22">
        <v>40057</v>
      </c>
      <c r="D17" s="23">
        <v>0.29970000000000002</v>
      </c>
      <c r="E17" s="22">
        <v>40585</v>
      </c>
      <c r="F17" s="23"/>
      <c r="G17" s="24" t="s">
        <v>16</v>
      </c>
      <c r="H17" s="48">
        <v>73685421.033459634</v>
      </c>
      <c r="I17" s="48">
        <v>26143287.920000002</v>
      </c>
      <c r="J17" s="51">
        <v>6.5000000000000002E-2</v>
      </c>
      <c r="K17" s="51">
        <v>6.5000000000000002E-2</v>
      </c>
      <c r="L17" s="50">
        <v>4436898</v>
      </c>
      <c r="M17" s="50">
        <v>1768543</v>
      </c>
      <c r="N17" s="50">
        <v>684999</v>
      </c>
      <c r="O17" s="50">
        <v>273039</v>
      </c>
    </row>
    <row r="18" spans="1:15" s="25" customFormat="1" ht="48.95" customHeight="1" x14ac:dyDescent="0.2">
      <c r="A18" s="68" t="s">
        <v>83</v>
      </c>
      <c r="B18" s="69"/>
      <c r="C18" s="22">
        <v>40057</v>
      </c>
      <c r="D18" s="23">
        <v>0.29970000000000002</v>
      </c>
      <c r="E18" s="22">
        <v>40585</v>
      </c>
      <c r="F18" s="23"/>
      <c r="G18" s="24" t="s">
        <v>16</v>
      </c>
      <c r="H18" s="48">
        <v>275074711.15304077</v>
      </c>
      <c r="I18" s="48">
        <v>97595179.120000005</v>
      </c>
      <c r="J18" s="51">
        <v>6.5000000000000002E-2</v>
      </c>
      <c r="K18" s="51">
        <v>6.5000000000000002E-2</v>
      </c>
      <c r="L18" s="50">
        <v>16561417</v>
      </c>
      <c r="M18" s="50">
        <v>6601363</v>
      </c>
      <c r="N18" s="50">
        <v>2556849</v>
      </c>
      <c r="O18" s="50">
        <v>1019157</v>
      </c>
    </row>
    <row r="19" spans="1:15" s="25" customFormat="1" ht="42.75" customHeight="1" x14ac:dyDescent="0.2">
      <c r="A19" s="68" t="s">
        <v>18</v>
      </c>
      <c r="B19" s="69"/>
      <c r="C19" s="22">
        <v>39326</v>
      </c>
      <c r="D19" s="23">
        <v>0.21579999999999999</v>
      </c>
      <c r="E19" s="22">
        <v>43040</v>
      </c>
      <c r="F19" s="23">
        <v>0.5</v>
      </c>
      <c r="G19" s="26" t="s">
        <v>16</v>
      </c>
      <c r="H19" s="48">
        <v>148765074.66302109</v>
      </c>
      <c r="I19" s="48">
        <v>52782343.460000001</v>
      </c>
      <c r="J19" s="51">
        <v>0</v>
      </c>
      <c r="K19" s="51">
        <v>0</v>
      </c>
      <c r="L19" s="50">
        <v>0</v>
      </c>
      <c r="M19" s="50">
        <v>0</v>
      </c>
      <c r="N19" s="50">
        <v>1384610</v>
      </c>
      <c r="O19" s="50">
        <v>551904</v>
      </c>
    </row>
    <row r="20" spans="1:15" s="25" customFormat="1" ht="42.75" customHeight="1" x14ac:dyDescent="0.2">
      <c r="A20" s="68" t="s">
        <v>19</v>
      </c>
      <c r="B20" s="69"/>
      <c r="C20" s="22">
        <v>40179</v>
      </c>
      <c r="D20" s="23">
        <v>9.2299999999999993E-2</v>
      </c>
      <c r="E20" s="22">
        <v>43040</v>
      </c>
      <c r="F20" s="23">
        <v>0.5</v>
      </c>
      <c r="G20" s="26" t="s">
        <v>16</v>
      </c>
      <c r="H20" s="48">
        <v>161988569.04877812</v>
      </c>
      <c r="I20" s="48">
        <v>57477983.859999999</v>
      </c>
      <c r="J20" s="51">
        <v>0</v>
      </c>
      <c r="K20" s="51">
        <v>0</v>
      </c>
      <c r="L20" s="50">
        <v>0</v>
      </c>
      <c r="M20" s="50">
        <v>0</v>
      </c>
      <c r="N20" s="50">
        <v>1513548</v>
      </c>
      <c r="O20" s="50">
        <v>603298</v>
      </c>
    </row>
    <row r="21" spans="1:15" s="25" customFormat="1" ht="42.75" customHeight="1" x14ac:dyDescent="0.2">
      <c r="A21" s="68" t="s">
        <v>20</v>
      </c>
      <c r="B21" s="69"/>
      <c r="C21" s="22">
        <v>39326</v>
      </c>
      <c r="D21" s="23">
        <v>0.21579999999999999</v>
      </c>
      <c r="E21" s="22">
        <v>43040</v>
      </c>
      <c r="F21" s="23">
        <v>0.92</v>
      </c>
      <c r="G21" s="26" t="s">
        <v>16</v>
      </c>
      <c r="H21" s="48">
        <v>11987222.644564247</v>
      </c>
      <c r="I21" s="48">
        <v>4253238.45</v>
      </c>
      <c r="J21" s="51">
        <v>0</v>
      </c>
      <c r="K21" s="51">
        <v>0</v>
      </c>
      <c r="L21" s="50">
        <v>0</v>
      </c>
      <c r="M21" s="50">
        <v>0</v>
      </c>
      <c r="N21" s="50">
        <v>111768</v>
      </c>
      <c r="O21" s="50">
        <v>44550</v>
      </c>
    </row>
    <row r="22" spans="1:15" s="25" customFormat="1" ht="42.75" customHeight="1" x14ac:dyDescent="0.2">
      <c r="A22" s="68" t="s">
        <v>21</v>
      </c>
      <c r="B22" s="69"/>
      <c r="C22" s="22">
        <v>40179</v>
      </c>
      <c r="D22" s="23">
        <v>9.2299999999999993E-2</v>
      </c>
      <c r="E22" s="22">
        <v>43040</v>
      </c>
      <c r="F22" s="23">
        <v>0.92</v>
      </c>
      <c r="G22" s="26" t="s">
        <v>16</v>
      </c>
      <c r="H22" s="48">
        <v>7928452.5673530027</v>
      </c>
      <c r="I22" s="48">
        <v>2813290.71</v>
      </c>
      <c r="J22" s="51">
        <v>0</v>
      </c>
      <c r="K22" s="51">
        <v>0</v>
      </c>
      <c r="L22" s="50">
        <v>0</v>
      </c>
      <c r="M22" s="50">
        <v>0</v>
      </c>
      <c r="N22" s="50">
        <v>74168</v>
      </c>
      <c r="O22" s="50">
        <v>29563</v>
      </c>
    </row>
    <row r="23" spans="1:15" s="25" customFormat="1" ht="42.75" customHeight="1" x14ac:dyDescent="0.2">
      <c r="A23" s="68" t="s">
        <v>22</v>
      </c>
      <c r="B23" s="69"/>
      <c r="C23" s="22">
        <v>41091</v>
      </c>
      <c r="D23" s="23">
        <v>2.5</v>
      </c>
      <c r="E23" s="22">
        <v>40787</v>
      </c>
      <c r="F23" s="23">
        <v>0.05</v>
      </c>
      <c r="G23" s="24" t="s">
        <v>16</v>
      </c>
      <c r="H23" s="48">
        <v>1037395.5347271941</v>
      </c>
      <c r="I23" s="48">
        <v>368106.63</v>
      </c>
      <c r="J23" s="51">
        <v>0</v>
      </c>
      <c r="K23" s="51">
        <v>0</v>
      </c>
      <c r="L23" s="50">
        <v>0</v>
      </c>
      <c r="M23" s="50">
        <v>0</v>
      </c>
      <c r="N23" s="50">
        <v>9709</v>
      </c>
      <c r="O23" s="50">
        <v>3869</v>
      </c>
    </row>
    <row r="24" spans="1:15" s="25" customFormat="1" ht="42.75" customHeight="1" x14ac:dyDescent="0.2">
      <c r="A24" s="68" t="s">
        <v>23</v>
      </c>
      <c r="B24" s="69"/>
      <c r="C24" s="22">
        <v>41091</v>
      </c>
      <c r="D24" s="23">
        <v>2.5</v>
      </c>
      <c r="E24" s="22">
        <v>40787</v>
      </c>
      <c r="F24" s="23">
        <v>0.05</v>
      </c>
      <c r="G24" s="24" t="s">
        <v>16</v>
      </c>
      <c r="H24" s="48">
        <v>116645.90512398374</v>
      </c>
      <c r="I24" s="48">
        <v>41390.76</v>
      </c>
      <c r="J24" s="51">
        <v>0.20319999999999999</v>
      </c>
      <c r="K24" s="51">
        <v>0.20319999999999999</v>
      </c>
      <c r="L24" s="50">
        <v>22109</v>
      </c>
      <c r="M24" s="50">
        <v>8813</v>
      </c>
      <c r="N24" s="50">
        <v>1093</v>
      </c>
      <c r="O24" s="50">
        <v>436</v>
      </c>
    </row>
    <row r="25" spans="1:15" s="25" customFormat="1" ht="36" customHeight="1" x14ac:dyDescent="0.2">
      <c r="A25" s="68" t="s">
        <v>24</v>
      </c>
      <c r="B25" s="69"/>
      <c r="C25" s="22">
        <v>39326</v>
      </c>
      <c r="D25" s="23">
        <v>0.52500000000000002</v>
      </c>
      <c r="E25" s="22">
        <v>43344</v>
      </c>
      <c r="F25" s="23"/>
      <c r="G25" s="24" t="s">
        <v>25</v>
      </c>
      <c r="H25" s="48">
        <v>77923066.843258351</v>
      </c>
      <c r="I25" s="48">
        <v>27648942.52</v>
      </c>
      <c r="J25" s="51">
        <v>0</v>
      </c>
      <c r="K25" s="51">
        <v>0</v>
      </c>
      <c r="L25" s="50">
        <v>0</v>
      </c>
      <c r="M25" s="50">
        <v>0</v>
      </c>
      <c r="N25" s="50">
        <v>727632</v>
      </c>
      <c r="O25" s="50">
        <v>290033</v>
      </c>
    </row>
    <row r="26" spans="1:15" s="25" customFormat="1" ht="36" customHeight="1" x14ac:dyDescent="0.2">
      <c r="A26" s="68" t="s">
        <v>26</v>
      </c>
      <c r="B26" s="69"/>
      <c r="C26" s="22">
        <v>39326</v>
      </c>
      <c r="D26" s="23">
        <v>0.52500000000000002</v>
      </c>
      <c r="E26" s="22">
        <v>43344</v>
      </c>
      <c r="F26" s="23"/>
      <c r="G26" s="24" t="s">
        <v>25</v>
      </c>
      <c r="H26" s="48">
        <v>3188828182.8336344</v>
      </c>
      <c r="I26" s="48">
        <v>1131485914.48</v>
      </c>
      <c r="J26" s="51">
        <v>0</v>
      </c>
      <c r="K26" s="51">
        <v>0</v>
      </c>
      <c r="L26" s="50">
        <v>0</v>
      </c>
      <c r="M26" s="50">
        <v>0</v>
      </c>
      <c r="N26" s="50">
        <v>29798406</v>
      </c>
      <c r="O26" s="50">
        <v>11877606</v>
      </c>
    </row>
    <row r="27" spans="1:15" s="25" customFormat="1" ht="216" customHeight="1" x14ac:dyDescent="0.2">
      <c r="A27" s="68" t="s">
        <v>63</v>
      </c>
      <c r="B27" s="69"/>
      <c r="C27" s="37" t="s">
        <v>64</v>
      </c>
      <c r="D27" s="27">
        <v>0.1</v>
      </c>
      <c r="E27" s="22">
        <v>40787</v>
      </c>
      <c r="F27" s="23">
        <v>0.1</v>
      </c>
      <c r="G27" s="24" t="s">
        <v>27</v>
      </c>
      <c r="H27" s="48">
        <v>1616778364.4947586</v>
      </c>
      <c r="I27" s="48">
        <v>573576451.55999994</v>
      </c>
      <c r="J27" s="51">
        <v>0</v>
      </c>
      <c r="K27" s="51">
        <v>0</v>
      </c>
      <c r="L27" s="50">
        <v>0</v>
      </c>
      <c r="M27" s="50">
        <v>0</v>
      </c>
      <c r="N27" s="50">
        <v>14954934</v>
      </c>
      <c r="O27" s="50">
        <v>5961021</v>
      </c>
    </row>
    <row r="28" spans="1:15" s="25" customFormat="1" ht="31.5" customHeight="1" x14ac:dyDescent="0.2">
      <c r="A28" s="68" t="s">
        <v>90</v>
      </c>
      <c r="B28" s="69"/>
      <c r="C28" s="22">
        <v>42719</v>
      </c>
      <c r="D28" s="27">
        <v>0.25</v>
      </c>
      <c r="E28" s="22" t="s">
        <v>52</v>
      </c>
      <c r="F28" s="27">
        <v>2.5000000000000001E-2</v>
      </c>
      <c r="G28" s="24" t="s">
        <v>16</v>
      </c>
      <c r="H28" s="48">
        <v>94677586.744660258</v>
      </c>
      <c r="I28" s="48">
        <v>33553153.510000002</v>
      </c>
      <c r="J28" s="51">
        <v>0</v>
      </c>
      <c r="K28" s="51">
        <v>0</v>
      </c>
      <c r="L28" s="50">
        <v>0</v>
      </c>
      <c r="M28" s="50">
        <v>0</v>
      </c>
      <c r="N28" s="50">
        <v>822936</v>
      </c>
      <c r="O28" s="50">
        <v>328022</v>
      </c>
    </row>
    <row r="29" spans="1:15" s="25" customFormat="1" ht="35.450000000000003" customHeight="1" x14ac:dyDescent="0.2">
      <c r="A29" s="68" t="s">
        <v>28</v>
      </c>
      <c r="B29" s="69"/>
      <c r="C29" s="22">
        <v>40360</v>
      </c>
      <c r="D29" s="27" t="s">
        <v>29</v>
      </c>
      <c r="E29" s="22">
        <v>40575</v>
      </c>
      <c r="F29" s="23">
        <v>0.02</v>
      </c>
      <c r="G29" s="24" t="s">
        <v>30</v>
      </c>
      <c r="H29" s="48">
        <v>64078.580627482821</v>
      </c>
      <c r="I29" s="48">
        <v>22709.05</v>
      </c>
      <c r="J29" s="51">
        <v>0</v>
      </c>
      <c r="K29" s="51">
        <v>0</v>
      </c>
      <c r="L29" s="50">
        <v>0</v>
      </c>
      <c r="M29" s="50">
        <v>0</v>
      </c>
      <c r="N29" s="50">
        <v>557</v>
      </c>
      <c r="O29" s="50">
        <v>222</v>
      </c>
    </row>
    <row r="30" spans="1:15" s="25" customFormat="1" ht="12.75" customHeight="1" x14ac:dyDescent="0.2">
      <c r="A30" s="68" t="s">
        <v>31</v>
      </c>
      <c r="B30" s="69"/>
      <c r="C30" s="22">
        <v>39326</v>
      </c>
      <c r="D30" s="23">
        <v>0.100598354525056</v>
      </c>
      <c r="E30" s="22">
        <v>40787</v>
      </c>
      <c r="F30" s="23">
        <v>0.05</v>
      </c>
      <c r="G30" s="24" t="s">
        <v>16</v>
      </c>
      <c r="H30" s="48">
        <v>19486660.009577267</v>
      </c>
      <c r="I30" s="48">
        <v>6914322.9400000004</v>
      </c>
      <c r="J30" s="51">
        <v>0.11650000000000001</v>
      </c>
      <c r="K30" s="51">
        <v>0.11650000000000001</v>
      </c>
      <c r="L30" s="50">
        <v>2111906</v>
      </c>
      <c r="M30" s="50">
        <v>841803</v>
      </c>
      <c r="N30" s="50">
        <v>181957</v>
      </c>
      <c r="O30" s="50">
        <v>72528</v>
      </c>
    </row>
    <row r="31" spans="1:15" s="25" customFormat="1" ht="12.75" customHeight="1" x14ac:dyDescent="0.2">
      <c r="A31" s="68" t="s">
        <v>32</v>
      </c>
      <c r="B31" s="69"/>
      <c r="C31" s="22">
        <v>39326</v>
      </c>
      <c r="D31" s="27">
        <v>0.04</v>
      </c>
      <c r="E31" s="22">
        <v>40787</v>
      </c>
      <c r="F31" s="23">
        <v>0.05</v>
      </c>
      <c r="G31" s="24" t="s">
        <v>16</v>
      </c>
      <c r="H31" s="48">
        <v>8822575.9276692066</v>
      </c>
      <c r="I31" s="48">
        <v>3130432.16</v>
      </c>
      <c r="J31" s="51">
        <v>0.11650000000000001</v>
      </c>
      <c r="K31" s="51">
        <v>0.11650000000000001</v>
      </c>
      <c r="L31" s="50">
        <v>955764</v>
      </c>
      <c r="M31" s="50">
        <v>380966</v>
      </c>
      <c r="N31" s="50">
        <v>82345</v>
      </c>
      <c r="O31" s="50">
        <v>32822</v>
      </c>
    </row>
    <row r="32" spans="1:15" s="25" customFormat="1" ht="32.65" customHeight="1" x14ac:dyDescent="0.2">
      <c r="A32" s="68" t="s">
        <v>33</v>
      </c>
      <c r="B32" s="69"/>
      <c r="C32" s="22">
        <v>39326</v>
      </c>
      <c r="D32" s="27">
        <v>2.5000000000000001E-2</v>
      </c>
      <c r="E32" s="22">
        <v>40575</v>
      </c>
      <c r="F32" s="23">
        <v>0.02</v>
      </c>
      <c r="G32" s="24" t="s">
        <v>27</v>
      </c>
      <c r="H32" s="48">
        <v>865666085.74881244</v>
      </c>
      <c r="I32" s="48">
        <v>307156508</v>
      </c>
      <c r="J32" s="51">
        <v>0.115</v>
      </c>
      <c r="K32" s="51">
        <v>0.115</v>
      </c>
      <c r="L32" s="50">
        <v>92576430</v>
      </c>
      <c r="M32" s="50">
        <v>36900858</v>
      </c>
      <c r="N32" s="50">
        <v>8080064</v>
      </c>
      <c r="O32" s="50">
        <v>3220703</v>
      </c>
    </row>
    <row r="33" spans="1:15" s="25" customFormat="1" ht="31.5" customHeight="1" x14ac:dyDescent="0.2">
      <c r="A33" s="68" t="s">
        <v>34</v>
      </c>
      <c r="B33" s="69"/>
      <c r="C33" s="22">
        <v>39326</v>
      </c>
      <c r="D33" s="23">
        <v>0.27500000000000002</v>
      </c>
      <c r="E33" s="22">
        <v>40575</v>
      </c>
      <c r="F33" s="23">
        <v>0.02</v>
      </c>
      <c r="G33" s="24"/>
      <c r="H33" s="48">
        <v>203467281.17438596</v>
      </c>
      <c r="I33" s="48">
        <v>72186709.540000007</v>
      </c>
      <c r="J33" s="51">
        <v>0.08</v>
      </c>
      <c r="K33" s="51">
        <v>0.08</v>
      </c>
      <c r="L33" s="50">
        <v>15048679</v>
      </c>
      <c r="M33" s="50">
        <v>5998388</v>
      </c>
      <c r="N33" s="50">
        <v>1887494</v>
      </c>
      <c r="O33" s="50">
        <v>752353</v>
      </c>
    </row>
    <row r="34" spans="1:15" s="25" customFormat="1" ht="30.75" customHeight="1" x14ac:dyDescent="0.2">
      <c r="A34" s="68" t="s">
        <v>35</v>
      </c>
      <c r="B34" s="69"/>
      <c r="C34" s="22">
        <v>39326</v>
      </c>
      <c r="D34" s="23">
        <v>0.125</v>
      </c>
      <c r="E34" s="22">
        <v>40575</v>
      </c>
      <c r="F34" s="23">
        <v>0.02</v>
      </c>
      <c r="G34" s="24"/>
      <c r="H34" s="48">
        <v>109893996.71392226</v>
      </c>
      <c r="I34" s="48">
        <v>38991175.630000003</v>
      </c>
      <c r="J34" s="51">
        <v>0.08</v>
      </c>
      <c r="K34" s="51">
        <v>0.08</v>
      </c>
      <c r="L34" s="50">
        <v>8158216</v>
      </c>
      <c r="M34" s="50">
        <v>3251856</v>
      </c>
      <c r="N34" s="50">
        <v>1023455</v>
      </c>
      <c r="O34" s="50">
        <v>407948</v>
      </c>
    </row>
    <row r="35" spans="1:15" s="25" customFormat="1" ht="51" customHeight="1" x14ac:dyDescent="0.2">
      <c r="A35" s="68" t="s">
        <v>36</v>
      </c>
      <c r="B35" s="69"/>
      <c r="C35" s="22">
        <v>41518</v>
      </c>
      <c r="D35" s="23">
        <v>0.19</v>
      </c>
      <c r="E35" s="22" t="s">
        <v>37</v>
      </c>
      <c r="F35" s="23" t="s">
        <v>37</v>
      </c>
      <c r="G35" s="24" t="s">
        <v>38</v>
      </c>
      <c r="H35" s="48">
        <v>33158168.223261084</v>
      </c>
      <c r="I35" s="48">
        <v>11765581.970000001</v>
      </c>
      <c r="J35" s="51">
        <v>7.4999999999999997E-2</v>
      </c>
      <c r="K35" s="51">
        <v>7.4999999999999997E-2</v>
      </c>
      <c r="L35" s="50">
        <v>2316537</v>
      </c>
      <c r="M35" s="50">
        <v>923369</v>
      </c>
      <c r="N35" s="50">
        <v>310048</v>
      </c>
      <c r="O35" s="50">
        <v>123584</v>
      </c>
    </row>
    <row r="36" spans="1:15" s="25" customFormat="1" ht="51" customHeight="1" x14ac:dyDescent="0.2">
      <c r="A36" s="68" t="s">
        <v>39</v>
      </c>
      <c r="B36" s="69"/>
      <c r="C36" s="22">
        <v>41518</v>
      </c>
      <c r="D36" s="23">
        <v>0.18</v>
      </c>
      <c r="E36" s="22" t="s">
        <v>37</v>
      </c>
      <c r="F36" s="23" t="s">
        <v>37</v>
      </c>
      <c r="G36" s="24" t="s">
        <v>38</v>
      </c>
      <c r="H36" s="48">
        <v>21133708.460598879</v>
      </c>
      <c r="I36" s="48">
        <v>7498970.2199999997</v>
      </c>
      <c r="J36" s="51">
        <v>7.4999999999999997E-2</v>
      </c>
      <c r="K36" s="51">
        <v>7.4999999999999997E-2</v>
      </c>
      <c r="L36" s="50">
        <v>1477028</v>
      </c>
      <c r="M36" s="50">
        <v>588742</v>
      </c>
      <c r="N36" s="50">
        <v>197691</v>
      </c>
      <c r="O36" s="50">
        <v>78799</v>
      </c>
    </row>
    <row r="37" spans="1:15" s="25" customFormat="1" ht="12.75" customHeight="1" x14ac:dyDescent="0.2">
      <c r="A37" s="68" t="s">
        <v>40</v>
      </c>
      <c r="B37" s="69"/>
      <c r="C37" s="26" t="s">
        <v>37</v>
      </c>
      <c r="D37" s="26" t="s">
        <v>37</v>
      </c>
      <c r="E37" s="22">
        <v>40787</v>
      </c>
      <c r="F37" s="23">
        <v>7.0000000000000007E-2</v>
      </c>
      <c r="G37" s="24" t="s">
        <v>16</v>
      </c>
      <c r="H37" s="48">
        <v>62097.616866720586</v>
      </c>
      <c r="I37" s="48">
        <v>22029.3</v>
      </c>
      <c r="J37" s="51">
        <v>9.5000000000000001E-2</v>
      </c>
      <c r="K37" s="51">
        <v>9.5000000000000001E-2</v>
      </c>
      <c r="L37" s="50">
        <v>5429</v>
      </c>
      <c r="M37" s="50">
        <v>2163</v>
      </c>
      <c r="N37" s="50">
        <v>574</v>
      </c>
      <c r="O37" s="50">
        <v>228</v>
      </c>
    </row>
    <row r="38" spans="1:15" s="25" customFormat="1" ht="40.5" customHeight="1" x14ac:dyDescent="0.2">
      <c r="A38" s="68" t="s">
        <v>84</v>
      </c>
      <c r="B38" s="69"/>
      <c r="C38" s="28"/>
      <c r="D38" s="29"/>
      <c r="E38" s="28"/>
      <c r="F38" s="30"/>
      <c r="G38" s="31"/>
      <c r="H38" s="48">
        <v>126323800.69113371</v>
      </c>
      <c r="I38" s="48">
        <v>44806940.93</v>
      </c>
      <c r="J38" s="51">
        <v>6.5000000000000002E-2</v>
      </c>
      <c r="K38" s="51">
        <v>6.5000000000000002E-2</v>
      </c>
      <c r="L38" s="50">
        <v>7493434</v>
      </c>
      <c r="M38" s="50">
        <v>2986878</v>
      </c>
      <c r="N38" s="50">
        <v>1155959</v>
      </c>
      <c r="O38" s="50">
        <v>460764</v>
      </c>
    </row>
    <row r="39" spans="1:15" s="25" customFormat="1" x14ac:dyDescent="0.2">
      <c r="A39" s="68" t="s">
        <v>41</v>
      </c>
      <c r="B39" s="69"/>
      <c r="C39" s="22">
        <v>39326</v>
      </c>
      <c r="D39" s="23">
        <v>0.52500000000000002</v>
      </c>
      <c r="E39" s="22">
        <v>40575</v>
      </c>
      <c r="F39" s="23">
        <v>0.02</v>
      </c>
      <c r="G39" s="24" t="s">
        <v>38</v>
      </c>
      <c r="H39" s="48">
        <v>17372</v>
      </c>
      <c r="I39" s="48">
        <v>6164.36</v>
      </c>
      <c r="J39" s="51">
        <v>0.32</v>
      </c>
      <c r="K39" s="51">
        <v>0.32</v>
      </c>
      <c r="L39" s="50">
        <v>5189</v>
      </c>
      <c r="M39" s="50">
        <v>2068</v>
      </c>
      <c r="N39" s="50">
        <v>163</v>
      </c>
      <c r="O39" s="50">
        <v>65</v>
      </c>
    </row>
    <row r="40" spans="1:15" s="25" customFormat="1" x14ac:dyDescent="0.2">
      <c r="A40" s="68" t="s">
        <v>42</v>
      </c>
      <c r="B40" s="69"/>
      <c r="C40" s="22">
        <v>39326</v>
      </c>
      <c r="D40" s="23">
        <v>0.52500000000000002</v>
      </c>
      <c r="E40" s="22">
        <v>40575</v>
      </c>
      <c r="F40" s="23">
        <v>0.02</v>
      </c>
      <c r="G40" s="24" t="s">
        <v>38</v>
      </c>
      <c r="H40" s="48">
        <v>3876452.6968105854</v>
      </c>
      <c r="I40" s="48">
        <v>1375540.27</v>
      </c>
      <c r="J40" s="51">
        <v>0.32</v>
      </c>
      <c r="K40" s="51">
        <v>0.32</v>
      </c>
      <c r="L40" s="50">
        <v>1157803</v>
      </c>
      <c r="M40" s="50">
        <v>461499</v>
      </c>
      <c r="N40" s="50">
        <v>36323</v>
      </c>
      <c r="O40" s="50">
        <v>14478</v>
      </c>
    </row>
    <row r="41" spans="1:15" s="25" customFormat="1" x14ac:dyDescent="0.2">
      <c r="A41" s="68" t="s">
        <v>79</v>
      </c>
      <c r="B41" s="69"/>
      <c r="C41" s="22"/>
      <c r="D41" s="32"/>
      <c r="E41" s="22"/>
      <c r="F41" s="27"/>
      <c r="G41" s="24"/>
      <c r="H41" s="48">
        <v>268398386.85317621</v>
      </c>
      <c r="I41" s="48">
        <v>95217853.549999997</v>
      </c>
      <c r="J41" s="51">
        <v>0.17899999999999999</v>
      </c>
      <c r="K41" s="51">
        <v>0.17899999999999999</v>
      </c>
      <c r="L41" s="50">
        <v>44281823</v>
      </c>
      <c r="M41" s="50">
        <v>17650693</v>
      </c>
      <c r="N41" s="50">
        <v>2481870</v>
      </c>
      <c r="O41" s="50">
        <v>989271</v>
      </c>
    </row>
    <row r="42" spans="1:15" s="25" customFormat="1" ht="60" customHeight="1" x14ac:dyDescent="0.2">
      <c r="A42" s="68" t="s">
        <v>43</v>
      </c>
      <c r="B42" s="69"/>
      <c r="C42" s="22">
        <v>39722</v>
      </c>
      <c r="D42" s="27">
        <v>3.5900000000000001E-2</v>
      </c>
      <c r="E42" s="22">
        <v>40575</v>
      </c>
      <c r="F42" s="23">
        <v>0.24</v>
      </c>
      <c r="G42" s="24" t="s">
        <v>16</v>
      </c>
      <c r="H42" s="48">
        <v>253114904.43305272</v>
      </c>
      <c r="I42" s="48">
        <v>89815340.090000004</v>
      </c>
      <c r="J42" s="51">
        <v>7.5000000000000011E-2</v>
      </c>
      <c r="K42" s="51">
        <v>7.5000000000000011E-2</v>
      </c>
      <c r="L42" s="50">
        <v>17705300</v>
      </c>
      <c r="M42" s="50">
        <v>7057310</v>
      </c>
      <c r="N42" s="50">
        <v>2369853</v>
      </c>
      <c r="O42" s="50">
        <v>944620</v>
      </c>
    </row>
    <row r="43" spans="1:15" s="25" customFormat="1" ht="31.9" customHeight="1" x14ac:dyDescent="0.2">
      <c r="A43" s="68" t="s">
        <v>44</v>
      </c>
      <c r="B43" s="69"/>
      <c r="C43" s="22">
        <v>39722</v>
      </c>
      <c r="D43" s="27">
        <v>3.5900000000000001E-2</v>
      </c>
      <c r="E43" s="22">
        <v>40575</v>
      </c>
      <c r="F43" s="23">
        <v>0.02</v>
      </c>
      <c r="G43" s="24" t="s">
        <v>16</v>
      </c>
      <c r="H43" s="48">
        <v>264492271.47141626</v>
      </c>
      <c r="I43" s="48">
        <v>93847721.890000001</v>
      </c>
      <c r="J43" s="51">
        <v>0</v>
      </c>
      <c r="K43" s="51">
        <v>0</v>
      </c>
      <c r="L43" s="50">
        <v>0</v>
      </c>
      <c r="M43" s="50">
        <v>0</v>
      </c>
      <c r="N43" s="50">
        <v>2469216</v>
      </c>
      <c r="O43" s="50">
        <v>984227</v>
      </c>
    </row>
    <row r="44" spans="1:15" s="33" customFormat="1" ht="90" x14ac:dyDescent="0.2">
      <c r="A44" s="68" t="s">
        <v>45</v>
      </c>
      <c r="B44" s="69"/>
      <c r="C44" s="22">
        <v>41275</v>
      </c>
      <c r="D44" s="27" t="s">
        <v>46</v>
      </c>
      <c r="E44" s="22">
        <v>42005</v>
      </c>
      <c r="F44" s="27" t="s">
        <v>47</v>
      </c>
      <c r="G44" s="24" t="s">
        <v>16</v>
      </c>
      <c r="H44" s="48">
        <v>8568610.0544750877</v>
      </c>
      <c r="I44" s="48">
        <v>3040357.96</v>
      </c>
      <c r="J44" s="51">
        <v>5.2499999999999991E-2</v>
      </c>
      <c r="K44" s="51">
        <v>5.2499999999999991E-2</v>
      </c>
      <c r="L44" s="50">
        <v>418595</v>
      </c>
      <c r="M44" s="50">
        <v>166851</v>
      </c>
      <c r="N44" s="50">
        <v>80031</v>
      </c>
      <c r="O44" s="50">
        <v>31900</v>
      </c>
    </row>
    <row r="45" spans="1:15" s="33" customFormat="1" ht="90" x14ac:dyDescent="0.2">
      <c r="A45" s="68" t="s">
        <v>48</v>
      </c>
      <c r="B45" s="69"/>
      <c r="C45" s="22">
        <v>41275</v>
      </c>
      <c r="D45" s="27" t="s">
        <v>46</v>
      </c>
      <c r="E45" s="22">
        <v>42005</v>
      </c>
      <c r="F45" s="27" t="s">
        <v>47</v>
      </c>
      <c r="G45" s="24" t="s">
        <v>16</v>
      </c>
      <c r="H45" s="48">
        <v>121199781.70770004</v>
      </c>
      <c r="I45" s="48">
        <v>43005172.409999996</v>
      </c>
      <c r="J45" s="51">
        <v>5.2499999999999991E-2</v>
      </c>
      <c r="K45" s="51">
        <v>5.2499999999999991E-2</v>
      </c>
      <c r="L45" s="50">
        <v>5924210</v>
      </c>
      <c r="M45" s="50">
        <v>2361383</v>
      </c>
      <c r="N45" s="50">
        <v>1132689</v>
      </c>
      <c r="O45" s="50">
        <v>451488</v>
      </c>
    </row>
    <row r="46" spans="1:15" s="33" customFormat="1" ht="119.25" customHeight="1" x14ac:dyDescent="0.2">
      <c r="A46" s="75" t="s">
        <v>85</v>
      </c>
      <c r="B46" s="76"/>
      <c r="C46" s="22">
        <v>41275</v>
      </c>
      <c r="D46" s="27" t="s">
        <v>46</v>
      </c>
      <c r="E46" s="22">
        <v>42005</v>
      </c>
      <c r="F46" s="27" t="s">
        <v>47</v>
      </c>
      <c r="G46" s="24" t="s">
        <v>49</v>
      </c>
      <c r="H46" s="48">
        <v>2079852480.4475033</v>
      </c>
      <c r="I46" s="48">
        <v>737929777.02999997</v>
      </c>
      <c r="J46" s="51">
        <v>0.21</v>
      </c>
      <c r="K46" s="51">
        <v>0.21</v>
      </c>
      <c r="L46" s="50">
        <v>404805888</v>
      </c>
      <c r="M46" s="50">
        <v>161355191</v>
      </c>
      <c r="N46" s="50">
        <v>19344716</v>
      </c>
      <c r="O46" s="50">
        <v>7710780</v>
      </c>
    </row>
    <row r="47" spans="1:15" s="25" customFormat="1" ht="119.25" customHeight="1" x14ac:dyDescent="0.2">
      <c r="A47" s="75" t="s">
        <v>86</v>
      </c>
      <c r="B47" s="76"/>
      <c r="C47" s="22">
        <v>41275</v>
      </c>
      <c r="D47" s="27" t="s">
        <v>46</v>
      </c>
      <c r="E47" s="22">
        <v>42005</v>
      </c>
      <c r="F47" s="27" t="s">
        <v>47</v>
      </c>
      <c r="G47" s="24" t="s">
        <v>49</v>
      </c>
      <c r="H47" s="48">
        <v>3436200485.7171307</v>
      </c>
      <c r="I47" s="48">
        <v>1219257138.21</v>
      </c>
      <c r="J47" s="51">
        <v>0.21</v>
      </c>
      <c r="K47" s="51">
        <v>0.21</v>
      </c>
      <c r="L47" s="50">
        <v>671670616</v>
      </c>
      <c r="M47" s="50">
        <v>267727114</v>
      </c>
      <c r="N47" s="50">
        <v>32104860</v>
      </c>
      <c r="O47" s="50">
        <v>12796955</v>
      </c>
    </row>
    <row r="48" spans="1:15" s="34" customFormat="1" ht="93.4" customHeight="1" x14ac:dyDescent="0.2">
      <c r="A48" s="77" t="s">
        <v>78</v>
      </c>
      <c r="B48" s="77"/>
      <c r="C48" s="22">
        <v>41275</v>
      </c>
      <c r="D48" s="27" t="s">
        <v>46</v>
      </c>
      <c r="E48" s="22">
        <v>42005</v>
      </c>
      <c r="F48" s="27" t="s">
        <v>47</v>
      </c>
      <c r="G48" s="24" t="s">
        <v>49</v>
      </c>
      <c r="H48" s="48">
        <v>226010299.83915189</v>
      </c>
      <c r="I48" s="48">
        <v>80195529.599999994</v>
      </c>
      <c r="J48" s="51">
        <v>0.12759999999999999</v>
      </c>
      <c r="K48" s="51">
        <v>0.12759999999999999</v>
      </c>
      <c r="L48" s="50">
        <v>26860537</v>
      </c>
      <c r="M48" s="50">
        <v>10706578</v>
      </c>
      <c r="N48" s="50">
        <v>2113063</v>
      </c>
      <c r="O48" s="50">
        <v>842265</v>
      </c>
    </row>
    <row r="49" spans="1:15" s="34" customFormat="1" ht="76.5" customHeight="1" x14ac:dyDescent="0.2">
      <c r="A49" s="68" t="s">
        <v>89</v>
      </c>
      <c r="B49" s="69"/>
      <c r="C49" s="22">
        <v>41518</v>
      </c>
      <c r="D49" s="27">
        <v>0.19</v>
      </c>
      <c r="E49" s="22" t="s">
        <v>37</v>
      </c>
      <c r="F49" s="23" t="s">
        <v>37</v>
      </c>
      <c r="G49" s="24" t="s">
        <v>50</v>
      </c>
      <c r="H49" s="48">
        <v>64633750.595147364</v>
      </c>
      <c r="I49" s="48">
        <v>22933474.149999999</v>
      </c>
      <c r="J49" s="51">
        <v>6.5000000000000002E-2</v>
      </c>
      <c r="K49" s="51">
        <v>6.5000000000000002E-2</v>
      </c>
      <c r="L49" s="50">
        <v>3907406</v>
      </c>
      <c r="M49" s="50">
        <v>1557488</v>
      </c>
      <c r="N49" s="50">
        <v>603379</v>
      </c>
      <c r="O49" s="50">
        <v>240507</v>
      </c>
    </row>
    <row r="50" spans="1:15" s="34" customFormat="1" ht="27.75" customHeight="1" x14ac:dyDescent="0.2">
      <c r="A50" s="68" t="s">
        <v>76</v>
      </c>
      <c r="B50" s="69"/>
      <c r="C50" s="22"/>
      <c r="D50" s="27"/>
      <c r="E50" s="22">
        <v>40575</v>
      </c>
      <c r="F50" s="23">
        <v>0.02</v>
      </c>
      <c r="G50" s="24"/>
      <c r="H50" s="48">
        <v>132186.65804093881</v>
      </c>
      <c r="I50" s="48">
        <v>46849.03</v>
      </c>
      <c r="J50" s="51">
        <v>9.5000000000000001E-2</v>
      </c>
      <c r="K50" s="51">
        <v>9.5000000000000001E-2</v>
      </c>
      <c r="L50" s="50">
        <v>10954</v>
      </c>
      <c r="M50" s="50">
        <v>4366</v>
      </c>
      <c r="N50" s="50">
        <v>1153</v>
      </c>
      <c r="O50" s="50">
        <v>460</v>
      </c>
    </row>
    <row r="51" spans="1:15" s="34" customFormat="1" ht="37.5" customHeight="1" x14ac:dyDescent="0.2">
      <c r="A51" s="68" t="s">
        <v>77</v>
      </c>
      <c r="B51" s="69"/>
      <c r="C51" s="22"/>
      <c r="D51" s="23"/>
      <c r="E51" s="22"/>
      <c r="F51" s="27"/>
      <c r="G51" s="24"/>
      <c r="H51" s="48">
        <v>158157844.83070654</v>
      </c>
      <c r="I51" s="48">
        <v>56050144.170000002</v>
      </c>
      <c r="J51" s="51">
        <v>0.19204999999999997</v>
      </c>
      <c r="K51" s="51">
        <v>0.19204999999999997</v>
      </c>
      <c r="L51" s="50">
        <v>26400571</v>
      </c>
      <c r="M51" s="50">
        <v>10523281</v>
      </c>
      <c r="N51" s="50">
        <v>1374672</v>
      </c>
      <c r="O51" s="50">
        <v>547945</v>
      </c>
    </row>
    <row r="52" spans="1:15" s="34" customFormat="1" ht="63.75" customHeight="1" x14ac:dyDescent="0.2">
      <c r="A52" s="68" t="s">
        <v>51</v>
      </c>
      <c r="B52" s="69"/>
      <c r="C52" s="22">
        <v>42719</v>
      </c>
      <c r="D52" s="27">
        <v>0.25</v>
      </c>
      <c r="E52" s="22" t="s">
        <v>52</v>
      </c>
      <c r="F52" s="27">
        <v>2.5000000000000001E-2</v>
      </c>
      <c r="G52" s="24" t="s">
        <v>16</v>
      </c>
      <c r="H52" s="48">
        <v>263991489.18646547</v>
      </c>
      <c r="I52" s="48">
        <v>93675910.459999993</v>
      </c>
      <c r="J52" s="51">
        <v>0</v>
      </c>
      <c r="K52" s="51">
        <v>0</v>
      </c>
      <c r="L52" s="50">
        <v>0</v>
      </c>
      <c r="M52" s="50">
        <v>0</v>
      </c>
      <c r="N52" s="50">
        <v>2473374</v>
      </c>
      <c r="O52" s="50">
        <v>985883</v>
      </c>
    </row>
    <row r="53" spans="1:15" s="34" customFormat="1" ht="28.5" customHeight="1" x14ac:dyDescent="0.2">
      <c r="A53" s="68" t="s">
        <v>53</v>
      </c>
      <c r="B53" s="69"/>
      <c r="C53" s="22">
        <v>42719</v>
      </c>
      <c r="D53" s="27">
        <v>0.25</v>
      </c>
      <c r="E53" s="22" t="s">
        <v>52</v>
      </c>
      <c r="F53" s="27">
        <v>2.5000000000000001E-2</v>
      </c>
      <c r="G53" s="24" t="s">
        <v>16</v>
      </c>
      <c r="H53" s="48">
        <v>16853839.308855422</v>
      </c>
      <c r="I53" s="48">
        <v>5980498.3399999999</v>
      </c>
      <c r="J53" s="51">
        <v>0</v>
      </c>
      <c r="K53" s="51">
        <v>0</v>
      </c>
      <c r="L53" s="50">
        <v>0</v>
      </c>
      <c r="M53" s="50">
        <v>0</v>
      </c>
      <c r="N53" s="50">
        <v>157917</v>
      </c>
      <c r="O53" s="50">
        <v>62945</v>
      </c>
    </row>
    <row r="54" spans="1:15" s="34" customFormat="1" ht="28.5" customHeight="1" x14ac:dyDescent="0.2">
      <c r="A54" s="68" t="s">
        <v>54</v>
      </c>
      <c r="B54" s="69"/>
      <c r="C54" s="22">
        <v>42719</v>
      </c>
      <c r="D54" s="27">
        <v>0.25</v>
      </c>
      <c r="E54" s="22" t="s">
        <v>52</v>
      </c>
      <c r="F54" s="27">
        <v>2.5000000000000001E-2</v>
      </c>
      <c r="G54" s="24" t="s">
        <v>16</v>
      </c>
      <c r="H54" s="48">
        <v>660420663.10925102</v>
      </c>
      <c r="I54" s="48">
        <v>234345978.61000001</v>
      </c>
      <c r="J54" s="51">
        <v>0</v>
      </c>
      <c r="K54" s="51">
        <v>0</v>
      </c>
      <c r="L54" s="50">
        <v>0</v>
      </c>
      <c r="M54" s="50">
        <v>0</v>
      </c>
      <c r="N54" s="50">
        <v>6186645</v>
      </c>
      <c r="O54" s="50">
        <v>2465989</v>
      </c>
    </row>
    <row r="55" spans="1:15" s="34" customFormat="1" ht="63.75" customHeight="1" x14ac:dyDescent="0.2">
      <c r="A55" s="68" t="s">
        <v>55</v>
      </c>
      <c r="B55" s="69"/>
      <c r="C55" s="22">
        <v>42719</v>
      </c>
      <c r="D55" s="27">
        <v>0.25</v>
      </c>
      <c r="E55" s="22" t="s">
        <v>52</v>
      </c>
      <c r="F55" s="27">
        <v>2.5000000000000001E-2</v>
      </c>
      <c r="G55" s="24" t="s">
        <v>16</v>
      </c>
      <c r="H55" s="48">
        <v>12980407.518715221</v>
      </c>
      <c r="I55" s="48">
        <v>4606017.6100000003</v>
      </c>
      <c r="J55" s="51">
        <v>0</v>
      </c>
      <c r="K55" s="51">
        <v>0</v>
      </c>
      <c r="L55" s="50">
        <v>0</v>
      </c>
      <c r="M55" s="50">
        <v>0</v>
      </c>
      <c r="N55" s="50">
        <v>121603</v>
      </c>
      <c r="O55" s="50">
        <v>48471</v>
      </c>
    </row>
    <row r="56" spans="1:15" s="34" customFormat="1" ht="64.5" customHeight="1" x14ac:dyDescent="0.2">
      <c r="A56" s="68" t="s">
        <v>56</v>
      </c>
      <c r="B56" s="69"/>
      <c r="C56" s="22">
        <v>42719</v>
      </c>
      <c r="D56" s="27">
        <v>0.25</v>
      </c>
      <c r="E56" s="22" t="s">
        <v>52</v>
      </c>
      <c r="F56" s="27">
        <v>2.5000000000000001E-2</v>
      </c>
      <c r="G56" s="24" t="s">
        <v>16</v>
      </c>
      <c r="H56" s="48">
        <v>227677261.92350301</v>
      </c>
      <c r="I56" s="48">
        <v>80790082.700000003</v>
      </c>
      <c r="J56" s="51">
        <v>0</v>
      </c>
      <c r="K56" s="51">
        <v>0</v>
      </c>
      <c r="L56" s="50">
        <v>0</v>
      </c>
      <c r="M56" s="50">
        <v>0</v>
      </c>
      <c r="N56" s="50">
        <v>2133251</v>
      </c>
      <c r="O56" s="50">
        <v>850311</v>
      </c>
    </row>
    <row r="57" spans="1:15" s="34" customFormat="1" ht="26.45" customHeight="1" x14ac:dyDescent="0.2">
      <c r="A57" s="68" t="s">
        <v>87</v>
      </c>
      <c r="B57" s="69"/>
      <c r="C57" s="22">
        <v>42719</v>
      </c>
      <c r="D57" s="27">
        <v>0.25</v>
      </c>
      <c r="E57" s="22" t="s">
        <v>52</v>
      </c>
      <c r="F57" s="27">
        <v>2.5000000000000001E-2</v>
      </c>
      <c r="G57" s="24" t="s">
        <v>16</v>
      </c>
      <c r="H57" s="48">
        <v>120292586.6729949</v>
      </c>
      <c r="I57" s="48">
        <v>42684100.329999998</v>
      </c>
      <c r="J57" s="51">
        <v>0</v>
      </c>
      <c r="K57" s="51">
        <v>0</v>
      </c>
      <c r="L57" s="50">
        <v>0</v>
      </c>
      <c r="M57" s="50">
        <v>0</v>
      </c>
      <c r="N57" s="50">
        <v>1125453</v>
      </c>
      <c r="O57" s="50">
        <v>448604</v>
      </c>
    </row>
    <row r="58" spans="1:15" s="34" customFormat="1" x14ac:dyDescent="0.2">
      <c r="A58" s="68" t="s">
        <v>57</v>
      </c>
      <c r="B58" s="69"/>
      <c r="C58" s="60">
        <v>39326</v>
      </c>
      <c r="D58" s="61">
        <v>0.27500000000000002</v>
      </c>
      <c r="E58" s="60">
        <v>40575</v>
      </c>
      <c r="F58" s="61">
        <v>0.02</v>
      </c>
      <c r="G58" s="24" t="s">
        <v>16</v>
      </c>
      <c r="H58" s="48">
        <v>305223247.4289279</v>
      </c>
      <c r="I58" s="48">
        <v>108289133.94</v>
      </c>
      <c r="J58" s="51">
        <v>0.22500000000000001</v>
      </c>
      <c r="K58" s="51">
        <v>0.22500000000000001</v>
      </c>
      <c r="L58" s="50">
        <v>63528014</v>
      </c>
      <c r="M58" s="50">
        <v>25322201</v>
      </c>
      <c r="N58" s="50">
        <v>2833175</v>
      </c>
      <c r="O58" s="50">
        <v>1129300</v>
      </c>
    </row>
    <row r="59" spans="1:15" s="34" customFormat="1" x14ac:dyDescent="0.2">
      <c r="A59" s="68" t="s">
        <v>58</v>
      </c>
      <c r="B59" s="69"/>
      <c r="C59" s="60">
        <v>39326</v>
      </c>
      <c r="D59" s="61">
        <v>0.27500000000000002</v>
      </c>
      <c r="E59" s="60">
        <v>40575</v>
      </c>
      <c r="F59" s="61">
        <v>0.02</v>
      </c>
      <c r="G59" s="24" t="s">
        <v>16</v>
      </c>
      <c r="H59" s="48">
        <v>344652662.85520852</v>
      </c>
      <c r="I59" s="48">
        <v>122258746.36</v>
      </c>
      <c r="J59" s="51">
        <v>0.22500000000000001</v>
      </c>
      <c r="K59" s="51">
        <v>0.22500000000000001</v>
      </c>
      <c r="L59" s="50">
        <v>71113481</v>
      </c>
      <c r="M59" s="50">
        <v>28345775</v>
      </c>
      <c r="N59" s="50">
        <v>3169989</v>
      </c>
      <c r="O59" s="50">
        <v>1263555</v>
      </c>
    </row>
    <row r="60" spans="1:15" s="34" customFormat="1" ht="47.45" customHeight="1" x14ac:dyDescent="0.2">
      <c r="A60" s="68" t="s">
        <v>91</v>
      </c>
      <c r="B60" s="69"/>
      <c r="C60" s="58">
        <v>43709</v>
      </c>
      <c r="D60" s="59">
        <v>0.01</v>
      </c>
      <c r="E60" s="60">
        <v>40422</v>
      </c>
      <c r="F60" s="61">
        <v>0.01</v>
      </c>
      <c r="G60" s="24" t="s">
        <v>16</v>
      </c>
      <c r="H60" s="48">
        <v>492274304.48432171</v>
      </c>
      <c r="I60" s="48">
        <v>174664451.13999999</v>
      </c>
      <c r="J60" s="51">
        <v>6.5000000000000002E-2</v>
      </c>
      <c r="K60" s="51">
        <v>6.5000000000000002E-2</v>
      </c>
      <c r="L60" s="50">
        <v>29711410</v>
      </c>
      <c r="M60" s="50">
        <v>11842934</v>
      </c>
      <c r="N60" s="50">
        <v>4587623</v>
      </c>
      <c r="O60" s="50">
        <v>1828620</v>
      </c>
    </row>
    <row r="61" spans="1:15" s="34" customFormat="1" ht="47.45" customHeight="1" x14ac:dyDescent="0.2">
      <c r="A61" s="68" t="s">
        <v>88</v>
      </c>
      <c r="B61" s="69"/>
      <c r="C61" s="58">
        <v>43709</v>
      </c>
      <c r="D61" s="59">
        <v>2.5000000000000001E-2</v>
      </c>
      <c r="E61" s="60">
        <v>40575</v>
      </c>
      <c r="F61" s="61">
        <v>0.02</v>
      </c>
      <c r="G61" s="24" t="s">
        <v>16</v>
      </c>
      <c r="H61" s="48">
        <v>2456107135.6014185</v>
      </c>
      <c r="I61" s="48">
        <v>871532835.75</v>
      </c>
      <c r="J61" s="51">
        <v>6.5000000000000002E-2</v>
      </c>
      <c r="K61" s="51">
        <v>6.5000000000000002E-2</v>
      </c>
      <c r="L61" s="50">
        <v>148964313</v>
      </c>
      <c r="M61" s="50">
        <v>59376990</v>
      </c>
      <c r="N61" s="50">
        <v>23006938</v>
      </c>
      <c r="O61" s="50">
        <v>9170534</v>
      </c>
    </row>
    <row r="62" spans="1:15" s="39" customFormat="1" ht="17.45" customHeight="1" x14ac:dyDescent="0.2">
      <c r="A62" s="87" t="s">
        <v>74</v>
      </c>
      <c r="B62" s="88"/>
      <c r="C62" s="88"/>
      <c r="D62" s="89"/>
      <c r="E62" s="52"/>
      <c r="F62" s="53"/>
      <c r="G62" s="54"/>
      <c r="H62" s="38">
        <f>SUM(H14:H61)</f>
        <v>19167341751.051929</v>
      </c>
      <c r="I62" s="38">
        <f>SUM(I14:I61)</f>
        <v>6800768668.2499981</v>
      </c>
      <c r="J62" s="38"/>
      <c r="K62" s="38"/>
      <c r="L62" s="38">
        <f>SUM(L14:L61)</f>
        <v>1718898706</v>
      </c>
      <c r="M62" s="38">
        <f t="shared" ref="M62:O62" si="1">SUM(M14:M61)</f>
        <v>685151128</v>
      </c>
      <c r="N62" s="38">
        <f t="shared" si="1"/>
        <v>178595869</v>
      </c>
      <c r="O62" s="38">
        <f t="shared" si="1"/>
        <v>71188087</v>
      </c>
    </row>
    <row r="63" spans="1:15" s="39" customFormat="1" x14ac:dyDescent="0.2">
      <c r="A63" s="93"/>
      <c r="B63" s="94"/>
      <c r="C63" s="94"/>
      <c r="D63" s="94"/>
      <c r="E63" s="94"/>
      <c r="F63" s="94"/>
      <c r="G63" s="94"/>
      <c r="H63" s="94"/>
      <c r="I63" s="94"/>
      <c r="J63" s="94"/>
      <c r="K63" s="94"/>
      <c r="L63" s="94"/>
      <c r="M63" s="94"/>
      <c r="N63" s="94"/>
      <c r="O63" s="95"/>
    </row>
    <row r="64" spans="1:15" s="39" customFormat="1" ht="12.4" customHeight="1" x14ac:dyDescent="0.2">
      <c r="A64" s="87" t="s">
        <v>66</v>
      </c>
      <c r="B64" s="88"/>
      <c r="C64" s="88"/>
      <c r="D64" s="88"/>
      <c r="E64" s="88"/>
      <c r="F64" s="88"/>
      <c r="G64" s="89"/>
      <c r="H64" s="38">
        <f>SUM(H62,H12)</f>
        <v>19303055312.004616</v>
      </c>
      <c r="I64" s="38">
        <f>SUM(I62,I12)</f>
        <v>6936482229.1999979</v>
      </c>
      <c r="J64" s="38"/>
      <c r="K64" s="38"/>
      <c r="L64" s="38">
        <f>SUM(L62,L12)</f>
        <v>1718898706</v>
      </c>
      <c r="M64" s="38">
        <f t="shared" ref="M64:O64" si="2">SUM(M62,M12)</f>
        <v>685151128</v>
      </c>
      <c r="N64" s="38">
        <f t="shared" si="2"/>
        <v>179775460</v>
      </c>
      <c r="O64" s="38">
        <f t="shared" si="2"/>
        <v>72367678</v>
      </c>
    </row>
    <row r="65" spans="1:15" s="34" customFormat="1" ht="13.5" thickBot="1" x14ac:dyDescent="0.25">
      <c r="A65" s="36"/>
      <c r="B65" s="25"/>
      <c r="H65" s="35"/>
    </row>
    <row r="66" spans="1:15" s="34" customFormat="1" x14ac:dyDescent="0.2">
      <c r="A66" s="65" t="s">
        <v>80</v>
      </c>
      <c r="B66" s="66"/>
      <c r="C66" s="66"/>
      <c r="D66" s="66"/>
      <c r="E66" s="66"/>
      <c r="F66" s="66"/>
      <c r="G66" s="66"/>
      <c r="H66" s="66"/>
      <c r="I66" s="66"/>
      <c r="J66" s="66"/>
      <c r="K66" s="66"/>
      <c r="L66" s="66"/>
      <c r="M66" s="66"/>
      <c r="N66" s="66"/>
      <c r="O66" s="67"/>
    </row>
    <row r="67" spans="1:15" x14ac:dyDescent="0.2">
      <c r="A67" s="62" t="s">
        <v>95</v>
      </c>
      <c r="B67" s="63"/>
      <c r="C67" s="63"/>
      <c r="D67" s="63"/>
      <c r="E67" s="63"/>
      <c r="F67" s="63"/>
      <c r="G67" s="63"/>
      <c r="H67" s="63"/>
      <c r="I67" s="63"/>
      <c r="J67" s="63"/>
      <c r="K67" s="63"/>
      <c r="L67" s="63"/>
      <c r="M67" s="63"/>
      <c r="N67" s="63"/>
      <c r="O67" s="64"/>
    </row>
    <row r="68" spans="1:15" x14ac:dyDescent="0.2">
      <c r="A68" s="62" t="s">
        <v>94</v>
      </c>
      <c r="B68" s="63"/>
      <c r="C68" s="63"/>
      <c r="D68" s="63"/>
      <c r="E68" s="63"/>
      <c r="F68" s="63"/>
      <c r="G68" s="63"/>
      <c r="H68" s="63"/>
      <c r="I68" s="63"/>
      <c r="J68" s="63"/>
      <c r="K68" s="63"/>
      <c r="L68" s="63"/>
      <c r="M68" s="63"/>
      <c r="N68" s="63"/>
      <c r="O68" s="64"/>
    </row>
    <row r="69" spans="1:15" ht="14.1" customHeight="1" thickBot="1" x14ac:dyDescent="0.25">
      <c r="A69" s="85" t="s">
        <v>92</v>
      </c>
      <c r="B69" s="86"/>
      <c r="C69" s="86"/>
      <c r="D69" s="86"/>
      <c r="E69" s="86"/>
      <c r="F69" s="86"/>
      <c r="G69" s="86"/>
      <c r="H69" s="86"/>
      <c r="I69" s="86"/>
      <c r="J69" s="86"/>
      <c r="K69" s="86"/>
      <c r="L69" s="56"/>
      <c r="M69" s="56"/>
      <c r="N69" s="56"/>
      <c r="O69" s="57"/>
    </row>
    <row r="70" spans="1:15" x14ac:dyDescent="0.2">
      <c r="A70" s="36"/>
      <c r="B70" s="25"/>
      <c r="C70" s="34"/>
      <c r="D70" s="34"/>
      <c r="E70" s="34"/>
      <c r="F70" s="34"/>
      <c r="G70" s="34"/>
      <c r="H70" s="35"/>
      <c r="I70" s="34"/>
      <c r="J70" s="34"/>
      <c r="K70" s="34"/>
      <c r="L70" s="55"/>
      <c r="M70" s="34"/>
      <c r="N70" s="34"/>
      <c r="O70" s="34"/>
    </row>
  </sheetData>
  <autoFilter ref="A8:O8" xr:uid="{DFFE365C-1721-41CC-826A-83F507929A4F}">
    <filterColumn colId="0" showButton="0"/>
  </autoFilter>
  <mergeCells count="78">
    <mergeCell ref="A69:K69"/>
    <mergeCell ref="A62:D62"/>
    <mergeCell ref="A64:G64"/>
    <mergeCell ref="C9:O9"/>
    <mergeCell ref="C13:O13"/>
    <mergeCell ref="A63:O63"/>
    <mergeCell ref="A59:B59"/>
    <mergeCell ref="A60:B60"/>
    <mergeCell ref="A61:B61"/>
    <mergeCell ref="A53:B53"/>
    <mergeCell ref="A54:B54"/>
    <mergeCell ref="A55:B55"/>
    <mergeCell ref="A56:B56"/>
    <mergeCell ref="A57:B57"/>
    <mergeCell ref="A58:B58"/>
    <mergeCell ref="A47:B47"/>
    <mergeCell ref="A48:B48"/>
    <mergeCell ref="M1:O1"/>
    <mergeCell ref="M2:O2"/>
    <mergeCell ref="M3:O3"/>
    <mergeCell ref="M4:O4"/>
    <mergeCell ref="A12:B12"/>
    <mergeCell ref="A1:F1"/>
    <mergeCell ref="A2:F2"/>
    <mergeCell ref="K1:L1"/>
    <mergeCell ref="K2:L2"/>
    <mergeCell ref="K3:L3"/>
    <mergeCell ref="K4:L4"/>
    <mergeCell ref="A10:B10"/>
    <mergeCell ref="A11:B11"/>
    <mergeCell ref="J7:K7"/>
    <mergeCell ref="L7:M7"/>
    <mergeCell ref="N7:O7"/>
    <mergeCell ref="A49:B49"/>
    <mergeCell ref="A50:B50"/>
    <mergeCell ref="A51:B51"/>
    <mergeCell ref="A52:B52"/>
    <mergeCell ref="A41:B41"/>
    <mergeCell ref="A42:B42"/>
    <mergeCell ref="A43:B43"/>
    <mergeCell ref="A44:B44"/>
    <mergeCell ref="A45:B45"/>
    <mergeCell ref="A46:B46"/>
    <mergeCell ref="A27:B27"/>
    <mergeCell ref="A40:B40"/>
    <mergeCell ref="A30:B30"/>
    <mergeCell ref="A31:B31"/>
    <mergeCell ref="A32:B32"/>
    <mergeCell ref="A38:B38"/>
    <mergeCell ref="A39:B39"/>
    <mergeCell ref="A28:B28"/>
    <mergeCell ref="A26:B26"/>
    <mergeCell ref="H7:I7"/>
    <mergeCell ref="A7:B8"/>
    <mergeCell ref="C7:D7"/>
    <mergeCell ref="E7:F7"/>
    <mergeCell ref="G7:G8"/>
    <mergeCell ref="A33:B33"/>
    <mergeCell ref="A34:B34"/>
    <mergeCell ref="A35:B35"/>
    <mergeCell ref="A36:B36"/>
    <mergeCell ref="A37:B37"/>
    <mergeCell ref="A67:O67"/>
    <mergeCell ref="A66:O66"/>
    <mergeCell ref="A68:O68"/>
    <mergeCell ref="A14:B14"/>
    <mergeCell ref="A15:B15"/>
    <mergeCell ref="A16:B16"/>
    <mergeCell ref="A17:B17"/>
    <mergeCell ref="A29:B29"/>
    <mergeCell ref="A18:B18"/>
    <mergeCell ref="A19:B19"/>
    <mergeCell ref="A20:B20"/>
    <mergeCell ref="A21:B21"/>
    <mergeCell ref="A22:B22"/>
    <mergeCell ref="A23:B23"/>
    <mergeCell ref="A24:B24"/>
    <mergeCell ref="A25:B25"/>
  </mergeCells>
  <pageMargins left="0.2" right="0.2" top="0.5" bottom="0.5" header="0.3" footer="0.3"/>
  <pageSetup paperSize="5" scale="6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853a810-d2a2-4c28-9ad9-9100c9a22e04" xsi:nil="true"/>
    <lcf76f155ced4ddcb4097134ff3c332f xmlns="ea2e9fab-99e1-46f8-96f3-c6906efc2b62">
      <Terms xmlns="http://schemas.microsoft.com/office/infopath/2007/PartnerControls"/>
    </lcf76f155ced4ddcb4097134ff3c332f>
    <Checked_x0020_Out xmlns="ea2e9fab-99e1-46f8-96f3-c6906efc2b62">
      <UserInfo>
        <DisplayName/>
        <AccountId xsi:nil="true"/>
        <AccountType/>
      </UserInfo>
    </Checked_x0020_Out>
    <_dlc_DocId xmlns="ea37a463-b99d-470c-8a85-4153a11441a9">Y2PHC7Y2YW5Y-1173430728-16961</_dlc_DocId>
    <_dlc_DocIdUrl xmlns="ea37a463-b99d-470c-8a85-4153a11441a9">
      <Url>https://txhhs.sharepoint.com/sites/hhsc/fs/ra/ac/_layouts/15/DocIdRedir.aspx?ID=Y2PHC7Y2YW5Y-1173430728-16961</Url>
      <Description>Y2PHC7Y2YW5Y-1173430728-16961</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F3F8C7CE0F2BAB418A3BDA89428B6C44" ma:contentTypeVersion="1043" ma:contentTypeDescription="Create a new document." ma:contentTypeScope="" ma:versionID="87f5a4b5808063d5cbfeaf15520d0538">
  <xsd:schema xmlns:xsd="http://www.w3.org/2001/XMLSchema" xmlns:xs="http://www.w3.org/2001/XMLSchema" xmlns:p="http://schemas.microsoft.com/office/2006/metadata/properties" xmlns:ns2="ea37a463-b99d-470c-8a85-4153a11441a9" xmlns:ns3="ea2e9fab-99e1-46f8-96f3-c6906efc2b62" xmlns:ns4="d853a810-d2a2-4c28-9ad9-9100c9a22e04" targetNamespace="http://schemas.microsoft.com/office/2006/metadata/properties" ma:root="true" ma:fieldsID="a441ec4c5d05bb21da48f3be1106d606" ns2:_="" ns3:_="" ns4:_="">
    <xsd:import namespace="ea37a463-b99d-470c-8a85-4153a11441a9"/>
    <xsd:import namespace="ea2e9fab-99e1-46f8-96f3-c6906efc2b62"/>
    <xsd:import namespace="d853a810-d2a2-4c28-9ad9-9100c9a22e0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OCR" minOccurs="0"/>
                <xsd:element ref="ns2:SharedWithUsers" minOccurs="0"/>
                <xsd:element ref="ns2:SharedWithDetails" minOccurs="0"/>
                <xsd:element ref="ns3:MediaServiceAutoKeyPoints" minOccurs="0"/>
                <xsd:element ref="ns3:MediaServiceKeyPoints" minOccurs="0"/>
                <xsd:element ref="ns3:Checked_x0020_Out" minOccurs="0"/>
                <xsd:element ref="ns3:MediaServiceGenerationTime" minOccurs="0"/>
                <xsd:element ref="ns3:MediaServiceEventHashCode" minOccurs="0"/>
                <xsd:element ref="ns3:MediaServiceDateTaken" minOccurs="0"/>
                <xsd:element ref="ns3:MediaLengthInSeconds" minOccurs="0"/>
                <xsd:element ref="ns4:TaxCatchAll"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37a463-b99d-470c-8a85-4153a11441a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a2e9fab-99e1-46f8-96f3-c6906efc2b6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Checked_x0020_Out" ma:index="19" nillable="true" ma:displayName="Checked Out" ma:list="UserInfo" ma:SharePointGroup="0" ma:internalName="Checked_x0020_Out"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DateTaken" ma:index="22" nillable="true" ma:displayName="MediaServiceDateTaken" ma:hidden="true" ma:internalName="MediaServiceDateTake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0c590b57-b2b8-4f92-a7a2-a2c14f8ff43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853a810-d2a2-4c28-9ad9-9100c9a22e04"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0d03e8e1-8068-4b4c-9c99-812f9c325840}" ma:internalName="TaxCatchAll" ma:showField="CatchAllData" ma:web="ea37a463-b99d-470c-8a85-4153a11441a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59A6AD-4CCB-4F4C-81A7-CA45411324B5}">
  <ds:schemaRefs>
    <ds:schemaRef ds:uri="http://schemas.microsoft.com/sharepoint/events"/>
  </ds:schemaRefs>
</ds:datastoreItem>
</file>

<file path=customXml/itemProps2.xml><?xml version="1.0" encoding="utf-8"?>
<ds:datastoreItem xmlns:ds="http://schemas.openxmlformats.org/officeDocument/2006/customXml" ds:itemID="{A8EF06CA-3673-4AB4-AAF1-2A99F37597C9}">
  <ds:schemaRefs>
    <ds:schemaRef ds:uri="http://schemas.microsoft.com/sharepoint/v3/contenttype/forms"/>
  </ds:schemaRefs>
</ds:datastoreItem>
</file>

<file path=customXml/itemProps3.xml><?xml version="1.0" encoding="utf-8"?>
<ds:datastoreItem xmlns:ds="http://schemas.openxmlformats.org/officeDocument/2006/customXml" ds:itemID="{B0B5ED3D-68FF-4164-8DA0-B37A68FDFCEC}">
  <ds:schemaRefs>
    <ds:schemaRef ds:uri="http://schemas.openxmlformats.org/package/2006/metadata/core-properties"/>
    <ds:schemaRef ds:uri="http://purl.org/dc/dcmitype/"/>
    <ds:schemaRef ds:uri="d853a810-d2a2-4c28-9ad9-9100c9a22e04"/>
    <ds:schemaRef ds:uri="http://schemas.microsoft.com/office/2006/documentManagement/types"/>
    <ds:schemaRef ds:uri="http://purl.org/dc/elements/1.1/"/>
    <ds:schemaRef ds:uri="http://purl.org/dc/terms/"/>
    <ds:schemaRef ds:uri="http://schemas.microsoft.com/office/infopath/2007/PartnerControls"/>
    <ds:schemaRef ds:uri="http://schemas.microsoft.com/office/2006/metadata/properties"/>
    <ds:schemaRef ds:uri="http://www.w3.org/XML/1998/namespace"/>
    <ds:schemaRef ds:uri="ea2e9fab-99e1-46f8-96f3-c6906efc2b62"/>
    <ds:schemaRef ds:uri="ea37a463-b99d-470c-8a85-4153a11441a9"/>
  </ds:schemaRefs>
</ds:datastoreItem>
</file>

<file path=customXml/itemProps4.xml><?xml version="1.0" encoding="utf-8"?>
<ds:datastoreItem xmlns:ds="http://schemas.openxmlformats.org/officeDocument/2006/customXml" ds:itemID="{49F67A58-5C31-45D7-BD02-D23FA30453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37a463-b99d-470c-8a85-4153a11441a9"/>
    <ds:schemaRef ds:uri="ea2e9fab-99e1-46f8-96f3-c6906efc2b62"/>
    <ds:schemaRef ds:uri="d853a810-d2a2-4c28-9ad9-9100c9a22e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AC 1% &amp; Full Rate Tables</vt:lpstr>
      <vt:lpstr>'AC 1% &amp; Full Rate Tables'!Print_Titles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Kilchrist,Kyle (HHSC)</dc:creator>
  <cp:lastModifiedBy>Dutcher,James (HHSC)</cp:lastModifiedBy>
  <cp:lastPrinted>2022-12-19T17:32:11Z</cp:lastPrinted>
  <dcterms:created xsi:type="dcterms:W3CDTF">2022-12-15T19:31:20Z</dcterms:created>
  <dcterms:modified xsi:type="dcterms:W3CDTF">2023-02-22T16:57:05Z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0x010100F3F8C7CE0F2BAB418A3BDA89428B6C44</vt:lpwstr>
  </property>
  <property fmtid="{D5CDD505-2E9C-101B-9397-08002B2CF9AE}" pid="3" name="_dlc_DocIdItemGuid">
    <vt:lpwstr>b65b9ea3-99c2-43f1-bdb8-f5c97cf7cfb6</vt:lpwstr>
  </property>
  <property fmtid="{D5CDD505-2E9C-101B-9397-08002B2CF9AE}" pid="4" name="MediaServiceImageTags">
    <vt:lpwstr/>
  </property>
</Properties>
</file>